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tscra.sharepoint.com/sites/Shared/Shared Documents/- Leadership Development Foundation/Working Grant Program/"/>
    </mc:Choice>
  </mc:AlternateContent>
  <xr:revisionPtr revIDLastSave="12" documentId="13_ncr:1_{A0B38254-F44F-42DA-A576-E818C23E1CF5}" xr6:coauthVersionLast="47" xr6:coauthVersionMax="47" xr10:uidLastSave="{A6D8A45D-36F2-46FA-9663-A7147F941CC4}"/>
  <bookViews>
    <workbookView xWindow="-120" yWindow="-120" windowWidth="29040" windowHeight="15840" xr2:uid="{00000000-000D-0000-FFFF-FFFF00000000}"/>
  </bookViews>
  <sheets>
    <sheet name="A" sheetId="1" r:id="rId1"/>
  </sheets>
  <definedNames>
    <definedName name="_xlnm.Print_Area" localSheetId="0">A!$A$1:$K$107</definedName>
    <definedName name="_xlnm.Print_Area">A!$A$1:$K$108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3" i="1"/>
  <c r="E17" i="1"/>
  <c r="E18" i="1"/>
  <c r="K12" i="1"/>
  <c r="K14" i="1"/>
  <c r="K13" i="1"/>
  <c r="E43" i="1"/>
  <c r="K42" i="1"/>
  <c r="K36" i="1"/>
  <c r="K33" i="1"/>
  <c r="K32" i="1"/>
  <c r="E34" i="1"/>
  <c r="I63" i="1"/>
  <c r="I75" i="1"/>
  <c r="K90" i="1"/>
  <c r="K96" i="1" s="1"/>
  <c r="H96" i="1"/>
  <c r="K15" i="1" s="1"/>
  <c r="E96" i="1"/>
  <c r="E82" i="1"/>
  <c r="E81" i="1"/>
  <c r="E85" i="1"/>
  <c r="E84" i="1"/>
  <c r="E83" i="1"/>
  <c r="E80" i="1"/>
  <c r="J75" i="1" l="1"/>
  <c r="K74" i="1"/>
  <c r="K73" i="1"/>
  <c r="K72" i="1"/>
  <c r="K75" i="1" s="1"/>
  <c r="E15" i="1" s="1"/>
  <c r="K67" i="1"/>
  <c r="J67" i="1"/>
  <c r="I67" i="1"/>
  <c r="G67" i="1"/>
  <c r="E67" i="1"/>
  <c r="E14" i="1" s="1"/>
  <c r="D67" i="1"/>
  <c r="G106" i="1"/>
  <c r="K16" i="1" s="1"/>
  <c r="E106" i="1"/>
  <c r="E86" i="1"/>
  <c r="I106" i="1"/>
  <c r="J86" i="1"/>
  <c r="K17" i="1"/>
  <c r="H58" i="1"/>
  <c r="H86" i="1"/>
  <c r="E27" i="1" l="1"/>
  <c r="K25" i="1"/>
  <c r="K43" i="1" l="1"/>
  <c r="K26" i="1"/>
  <c r="K27" i="1" s="1"/>
</calcChain>
</file>

<file path=xl/sharedStrings.xml><?xml version="1.0" encoding="utf-8"?>
<sst xmlns="http://schemas.openxmlformats.org/spreadsheetml/2006/main" count="169" uniqueCount="125">
  <si>
    <t xml:space="preserve">         as of </t>
  </si>
  <si>
    <t>NAME</t>
  </si>
  <si>
    <t>HOME  ADDRESS</t>
  </si>
  <si>
    <t>BUSINESS  ADDRESS</t>
  </si>
  <si>
    <t>SECTION  A:  ASSETS</t>
  </si>
  <si>
    <t>REAL  ESTATE  (HOMESTEAD)</t>
  </si>
  <si>
    <t>REAL  ESTATE  (OTHER)</t>
  </si>
  <si>
    <t>IRA'S  &amp;  RETIREMENT  PLANS</t>
  </si>
  <si>
    <t>TOTAL  ASSETS</t>
  </si>
  <si>
    <t>SECTION  C:  CASH  INCOME  AND  CASH  EXPENSE  INFORMATION</t>
  </si>
  <si>
    <t>CASH  INCOME*</t>
  </si>
  <si>
    <t>GROSS  WAGES  OR  SALARIES</t>
  </si>
  <si>
    <t>COMMISSIONS,  BONUSES,  ETC.</t>
  </si>
  <si>
    <t>RENTAL  INCOME</t>
  </si>
  <si>
    <t>OIL  &amp;  GAS  INCOME</t>
  </si>
  <si>
    <t>OTHER</t>
  </si>
  <si>
    <t>TOTAL  CASH  INCOME</t>
  </si>
  <si>
    <t xml:space="preserve"> </t>
  </si>
  <si>
    <t>SIGNATURE</t>
  </si>
  <si>
    <t>SCHEDULE  1 - CASH</t>
  </si>
  <si>
    <t>ACCOUNT  NAME</t>
  </si>
  <si>
    <t>LOCATION</t>
  </si>
  <si>
    <t>TYPE</t>
  </si>
  <si>
    <t>FIN.  INSTITUTION</t>
  </si>
  <si>
    <t>PERCENT</t>
  </si>
  <si>
    <t>OWNED</t>
  </si>
  <si>
    <t>PURPOSE</t>
  </si>
  <si>
    <t>(Schedule 1)</t>
  </si>
  <si>
    <t>(Schedule 2)</t>
  </si>
  <si>
    <t>(Schedule 3)</t>
  </si>
  <si>
    <t>(Schedule 4)</t>
  </si>
  <si>
    <t>(Schedule 5)</t>
  </si>
  <si>
    <t>(Schedule 6)</t>
  </si>
  <si>
    <t>BANK  NAME  &amp;  ADDRESS</t>
  </si>
  <si>
    <t>COST</t>
  </si>
  <si>
    <t>ORIGINAL</t>
  </si>
  <si>
    <t>DATE</t>
  </si>
  <si>
    <t>PHONE</t>
  </si>
  <si>
    <t>THIS  YEAR</t>
  </si>
  <si>
    <t>MARKET</t>
  </si>
  <si>
    <t>VALUE</t>
  </si>
  <si>
    <t>BALANCE</t>
  </si>
  <si>
    <t>SECTION  B:  LIABILITIES</t>
  </si>
  <si>
    <t>REAL  ESTATE / MORT.  PAYABLE</t>
  </si>
  <si>
    <t>TOTAL  LIABILITIES</t>
  </si>
  <si>
    <t>NET  WORTH   (Assets less Liabilities)</t>
  </si>
  <si>
    <t>TOTAL  LIABILITIES  &amp;  NET  WORTH</t>
  </si>
  <si>
    <t>CASH  EXPENSE**</t>
  </si>
  <si>
    <t>REAL  ESTATE / MORTGAGE  PAYMENTS</t>
  </si>
  <si>
    <t>REGULARLY  SCHEDULED  PAYMENTS</t>
  </si>
  <si>
    <t>INCOME  TAXES</t>
  </si>
  <si>
    <t>OTHER  TAXES  (REAL  ESTATE,  ETC.)</t>
  </si>
  <si>
    <t>LIVING  EXPENSES  &amp;  MISC.</t>
  </si>
  <si>
    <t>RENTAL  EXPENSES</t>
  </si>
  <si>
    <t>OTHER  ANTICIPATED  PAYMENTS</t>
  </si>
  <si>
    <t>TOTAL  CASH  EXPENSE</t>
  </si>
  <si>
    <t xml:space="preserve">NET  CASH  FLOW  </t>
  </si>
  <si>
    <t>DEBT</t>
  </si>
  <si>
    <t>CURRENT</t>
  </si>
  <si>
    <t>EMPLOYER</t>
  </si>
  <si>
    <t>LIENHLDR</t>
  </si>
  <si>
    <t>%</t>
  </si>
  <si>
    <t>VESTED</t>
  </si>
  <si>
    <t>MATURITY</t>
  </si>
  <si>
    <t>TYPE / NUMBER</t>
  </si>
  <si>
    <t>PLEDGED?</t>
  </si>
  <si>
    <t>ANNUAL</t>
  </si>
  <si>
    <t>PAYMENTS</t>
  </si>
  <si>
    <t>INCOME</t>
  </si>
  <si>
    <t>COLLATERAL</t>
  </si>
  <si>
    <t>EXPENSE</t>
  </si>
  <si>
    <t>NET</t>
  </si>
  <si>
    <t>(Homestead)</t>
  </si>
  <si>
    <t>MORT. PAYABLE (HOMESTEAD)</t>
  </si>
  <si>
    <t>DATE OF BIRTH</t>
  </si>
  <si>
    <t>SPOUSE'S NAME</t>
  </si>
  <si>
    <t>PERSONAL / BUSINESS CASH</t>
  </si>
  <si>
    <t>SCHEDULE  2 - REAL  ESTATE</t>
  </si>
  <si>
    <t>SCHEDULE  3 - IRA'S  &amp;  RETIREMENT  PLANS</t>
  </si>
  <si>
    <t>LIVESTOCK</t>
  </si>
  <si>
    <t>AUTOS / EQUIPMENT</t>
  </si>
  <si>
    <t>PAYMENT</t>
  </si>
  <si>
    <t>WHEN</t>
  </si>
  <si>
    <t>DUE</t>
  </si>
  <si>
    <t>DESCRIPTION
(BREED, WEIGHT, TYPE)</t>
  </si>
  <si>
    <t>HEAD</t>
  </si>
  <si>
    <t>COUNT</t>
  </si>
  <si>
    <t>TO WHOM</t>
  </si>
  <si>
    <t>PAYABLE</t>
  </si>
  <si>
    <t>VALUE /</t>
  </si>
  <si>
    <t xml:space="preserve">HD. </t>
  </si>
  <si>
    <t>TOTAL VALUE</t>
  </si>
  <si>
    <t>SCHEDULE  4 - LIVESTOCK</t>
  </si>
  <si>
    <t>DESCRIPTION</t>
  </si>
  <si>
    <t>YEAR</t>
  </si>
  <si>
    <t>PRESENT VALUE</t>
  </si>
  <si>
    <t>DEBT BALANCE</t>
  </si>
  <si>
    <t>PAYABLE TO</t>
  </si>
  <si>
    <t>ANNUAL PAYMENT</t>
  </si>
  <si>
    <t>Prosperity Bank</t>
  </si>
  <si>
    <t>SCHEDULE  5 - AUTOS / EQUIPMENT</t>
  </si>
  <si>
    <t>Bulls (example - please delete)</t>
  </si>
  <si>
    <t>Cows (example - please delete)</t>
  </si>
  <si>
    <t xml:space="preserve">Bank A </t>
  </si>
  <si>
    <t>Truck (example - please delete)</t>
  </si>
  <si>
    <t>LIVESTOCK NOTES  PAYABLE</t>
  </si>
  <si>
    <t>AUTOS / EQUIPMENT NOTES PAYABLE</t>
  </si>
  <si>
    <t>SCHEDULE  6 - ALL OTHER NOTES  PAYABLE</t>
  </si>
  <si>
    <t>Student Loan (example)</t>
  </si>
  <si>
    <t>Education</t>
  </si>
  <si>
    <t>ALL OTHER NOTES PAYABLE</t>
  </si>
  <si>
    <t>OTHER LIABILITIES:</t>
  </si>
  <si>
    <t>OTHER  ASSETS:</t>
  </si>
  <si>
    <t xml:space="preserve">   MISC.</t>
  </si>
  <si>
    <t xml:space="preserve">   CREDIT  CARD  DEBT</t>
  </si>
  <si>
    <t xml:space="preserve">   TAXES  PAYABLE</t>
  </si>
  <si>
    <t xml:space="preserve">   HORSES</t>
  </si>
  <si>
    <t xml:space="preserve">   PERSONAL PROPERTY</t>
  </si>
  <si>
    <t>Business Cash (example)</t>
  </si>
  <si>
    <t>Personal Account (example)</t>
  </si>
  <si>
    <t>Bank B</t>
  </si>
  <si>
    <t>OTHER INCOME</t>
  </si>
  <si>
    <t>John Doe</t>
  </si>
  <si>
    <t>NUMBER OF DEPENDENTS (CHILDREN)</t>
  </si>
  <si>
    <t xml:space="preserve">  TSCRA Working Grant Program - Personal Financial 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</si>
</sst>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[$$-409]#,##0"/>
    <numFmt numFmtId="165" formatCode="[&lt;=9999999]###\-####;\(###\)\ ###\-####"/>
    <numFmt numFmtId="166" formatCode="&quot;$&quot;#,##0"/>
  </numFmts>
  <fonts count="13" x14ac:knownFonts="1">
    <font>
      <sz val="12"/>
      <name val="Arial"/>
    </font>
    <font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8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9">
    <xf numFmtId="0" fontId="0" fillId="0" borderId="0" xfId="0"/>
    <xf numFmtId="0" fontId="3" fillId="0" borderId="2" xfId="0" applyFont="1" applyBorder="1"/>
    <xf numFmtId="0" fontId="1" fillId="0" borderId="0" xfId="0" applyFont="1"/>
    <xf numFmtId="0" fontId="4" fillId="0" borderId="2" xfId="0" applyFont="1" applyBorder="1"/>
    <xf numFmtId="0" fontId="4" fillId="0" borderId="2" xfId="0" applyFont="1" applyBorder="1" applyProtection="1">
      <protection locked="0"/>
    </xf>
    <xf numFmtId="0" fontId="1" fillId="0" borderId="2" xfId="0" applyFont="1" applyBorder="1"/>
    <xf numFmtId="0" fontId="1" fillId="0" borderId="3" xfId="0" applyFont="1" applyBorder="1"/>
    <xf numFmtId="0" fontId="6" fillId="0" borderId="0" xfId="0" applyFont="1"/>
    <xf numFmtId="0" fontId="5" fillId="0" borderId="5" xfId="0" applyFont="1" applyBorder="1"/>
    <xf numFmtId="0" fontId="5" fillId="0" borderId="3" xfId="0" applyFont="1" applyBorder="1"/>
    <xf numFmtId="0" fontId="3" fillId="0" borderId="3" xfId="0" applyFont="1" applyBorder="1"/>
    <xf numFmtId="0" fontId="5" fillId="0" borderId="6" xfId="0" applyFont="1" applyBorder="1"/>
    <xf numFmtId="0" fontId="5" fillId="0" borderId="0" xfId="0" applyFont="1"/>
    <xf numFmtId="0" fontId="3" fillId="0" borderId="9" xfId="0" applyFont="1" applyBorder="1" applyProtection="1">
      <protection locked="0"/>
    </xf>
    <xf numFmtId="0" fontId="7" fillId="0" borderId="0" xfId="0" applyFont="1"/>
    <xf numFmtId="0" fontId="2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10" xfId="0" applyFont="1" applyBorder="1"/>
    <xf numFmtId="0" fontId="3" fillId="0" borderId="0" xfId="0" applyFont="1" applyProtection="1">
      <protection locked="0"/>
    </xf>
    <xf numFmtId="0" fontId="3" fillId="0" borderId="1" xfId="0" applyFont="1" applyBorder="1"/>
    <xf numFmtId="0" fontId="6" fillId="0" borderId="2" xfId="0" applyFont="1" applyBorder="1" applyAlignment="1">
      <alignment horizontal="centerContinuous"/>
    </xf>
    <xf numFmtId="3" fontId="3" fillId="0" borderId="11" xfId="0" applyNumberFormat="1" applyFont="1" applyBorder="1" applyProtection="1">
      <protection locked="0"/>
    </xf>
    <xf numFmtId="0" fontId="1" fillId="0" borderId="10" xfId="0" applyFont="1" applyBorder="1"/>
    <xf numFmtId="0" fontId="6" fillId="0" borderId="3" xfId="0" applyFont="1" applyBorder="1" applyAlignment="1">
      <alignment horizontal="centerContinuous"/>
    </xf>
    <xf numFmtId="3" fontId="3" fillId="0" borderId="5" xfId="0" applyNumberFormat="1" applyFont="1" applyBorder="1" applyProtection="1">
      <protection locked="0"/>
    </xf>
    <xf numFmtId="0" fontId="4" fillId="0" borderId="0" xfId="0" applyFont="1"/>
    <xf numFmtId="0" fontId="4" fillId="0" borderId="1" xfId="0" applyFont="1" applyBorder="1"/>
    <xf numFmtId="164" fontId="4" fillId="0" borderId="11" xfId="0" applyNumberFormat="1" applyFont="1" applyBorder="1"/>
    <xf numFmtId="0" fontId="4" fillId="0" borderId="10" xfId="0" applyFont="1" applyBorder="1"/>
    <xf numFmtId="3" fontId="1" fillId="0" borderId="2" xfId="0" applyNumberFormat="1" applyFont="1" applyBorder="1"/>
    <xf numFmtId="0" fontId="3" fillId="0" borderId="2" xfId="0" applyFont="1" applyBorder="1" applyAlignment="1">
      <alignment horizontal="centerContinuous"/>
    </xf>
    <xf numFmtId="3" fontId="3" fillId="0" borderId="2" xfId="0" applyNumberFormat="1" applyFont="1" applyBorder="1" applyAlignment="1">
      <alignment horizontal="centerContinuous"/>
    </xf>
    <xf numFmtId="0" fontId="1" fillId="0" borderId="1" xfId="0" applyFont="1" applyBorder="1"/>
    <xf numFmtId="3" fontId="3" fillId="0" borderId="8" xfId="0" applyNumberFormat="1" applyFont="1" applyBorder="1" applyAlignment="1" applyProtection="1">
      <alignment horizontal="center"/>
      <protection locked="0"/>
    </xf>
    <xf numFmtId="0" fontId="5" fillId="0" borderId="2" xfId="0" applyFont="1" applyBorder="1"/>
    <xf numFmtId="0" fontId="3" fillId="0" borderId="3" xfId="0" applyFont="1" applyBorder="1" applyAlignment="1">
      <alignment horizontal="centerContinuous"/>
    </xf>
    <xf numFmtId="0" fontId="3" fillId="0" borderId="0" xfId="0" applyFont="1" applyAlignment="1">
      <alignment horizontal="centerContinuous"/>
    </xf>
    <xf numFmtId="3" fontId="3" fillId="0" borderId="0" xfId="0" applyNumberFormat="1" applyFont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1" xfId="0" applyFont="1" applyBorder="1" applyAlignment="1">
      <alignment horizontal="center"/>
    </xf>
    <xf numFmtId="0" fontId="4" fillId="0" borderId="11" xfId="0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Continuous"/>
    </xf>
    <xf numFmtId="3" fontId="1" fillId="0" borderId="0" xfId="0" applyNumberFormat="1" applyFont="1"/>
    <xf numFmtId="0" fontId="1" fillId="0" borderId="2" xfId="0" applyFont="1" applyBorder="1" applyAlignment="1">
      <alignment shrinkToFit="1"/>
    </xf>
    <xf numFmtId="164" fontId="3" fillId="0" borderId="1" xfId="0" applyNumberFormat="1" applyFont="1" applyBorder="1" applyAlignment="1">
      <alignment shrinkToFit="1"/>
    </xf>
    <xf numFmtId="3" fontId="1" fillId="0" borderId="1" xfId="0" applyNumberFormat="1" applyFont="1" applyBorder="1" applyAlignment="1">
      <alignment shrinkToFit="1"/>
    </xf>
    <xf numFmtId="0" fontId="5" fillId="0" borderId="11" xfId="0" applyFont="1" applyBorder="1" applyAlignment="1">
      <alignment horizontal="center"/>
    </xf>
    <xf numFmtId="0" fontId="0" fillId="0" borderId="3" xfId="0" applyBorder="1" applyAlignment="1" applyProtection="1">
      <alignment shrinkToFit="1"/>
      <protection locked="0"/>
    </xf>
    <xf numFmtId="0" fontId="3" fillId="0" borderId="0" xfId="0" applyFont="1"/>
    <xf numFmtId="0" fontId="3" fillId="0" borderId="27" xfId="0" applyFont="1" applyBorder="1"/>
    <xf numFmtId="0" fontId="3" fillId="0" borderId="28" xfId="0" applyFont="1" applyBorder="1"/>
    <xf numFmtId="0" fontId="6" fillId="0" borderId="28" xfId="0" applyFont="1" applyBorder="1" applyAlignment="1">
      <alignment horizontal="centerContinuous"/>
    </xf>
    <xf numFmtId="0" fontId="0" fillId="0" borderId="27" xfId="0" applyBorder="1"/>
    <xf numFmtId="0" fontId="0" fillId="0" borderId="12" xfId="0" applyBorder="1"/>
    <xf numFmtId="6" fontId="4" fillId="0" borderId="1" xfId="0" applyNumberFormat="1" applyFont="1" applyBorder="1" applyAlignment="1">
      <alignment horizontal="center" shrinkToFit="1"/>
    </xf>
    <xf numFmtId="6" fontId="3" fillId="0" borderId="5" xfId="0" applyNumberFormat="1" applyFont="1" applyBorder="1" applyAlignment="1" applyProtection="1">
      <alignment horizontal="center"/>
      <protection locked="0"/>
    </xf>
    <xf numFmtId="6" fontId="4" fillId="0" borderId="2" xfId="0" applyNumberFormat="1" applyFont="1" applyBorder="1" applyAlignment="1">
      <alignment horizontal="center"/>
    </xf>
    <xf numFmtId="0" fontId="9" fillId="0" borderId="5" xfId="0" applyFont="1" applyBorder="1" applyAlignment="1" applyProtection="1">
      <alignment shrinkToFit="1"/>
      <protection locked="0"/>
    </xf>
    <xf numFmtId="10" fontId="3" fillId="0" borderId="5" xfId="0" applyNumberFormat="1" applyFont="1" applyBorder="1" applyAlignment="1" applyProtection="1">
      <alignment horizontal="center" shrinkToFit="1"/>
      <protection locked="0"/>
    </xf>
    <xf numFmtId="9" fontId="3" fillId="0" borderId="5" xfId="0" applyNumberFormat="1" applyFont="1" applyBorder="1" applyAlignment="1" applyProtection="1">
      <alignment horizontal="center"/>
      <protection locked="0"/>
    </xf>
    <xf numFmtId="6" fontId="4" fillId="0" borderId="26" xfId="1" applyNumberFormat="1" applyFont="1" applyFill="1" applyBorder="1" applyAlignment="1">
      <alignment horizontal="center"/>
    </xf>
    <xf numFmtId="3" fontId="9" fillId="0" borderId="5" xfId="0" applyNumberFormat="1" applyFont="1" applyBorder="1" applyAlignment="1" applyProtection="1">
      <alignment horizontal="left" shrinkToFit="1"/>
      <protection locked="0"/>
    </xf>
    <xf numFmtId="14" fontId="3" fillId="0" borderId="5" xfId="0" applyNumberFormat="1" applyFont="1" applyBorder="1" applyAlignment="1" applyProtection="1">
      <alignment horizontal="center" shrinkToFit="1"/>
      <protection locked="0"/>
    </xf>
    <xf numFmtId="6" fontId="4" fillId="0" borderId="2" xfId="0" applyNumberFormat="1" applyFont="1" applyBorder="1" applyAlignment="1">
      <alignment horizontal="center" shrinkToFit="1"/>
    </xf>
    <xf numFmtId="0" fontId="3" fillId="0" borderId="13" xfId="0" applyFont="1" applyBorder="1"/>
    <xf numFmtId="6" fontId="3" fillId="0" borderId="5" xfId="0" applyNumberFormat="1" applyFont="1" applyBorder="1" applyAlignment="1" applyProtection="1">
      <alignment horizontal="center" shrinkToFit="1"/>
      <protection locked="0"/>
    </xf>
    <xf numFmtId="0" fontId="1" fillId="0" borderId="0" xfId="0" applyFont="1" applyAlignment="1">
      <alignment shrinkToFit="1"/>
    </xf>
    <xf numFmtId="0" fontId="2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0" fontId="4" fillId="0" borderId="40" xfId="0" applyFont="1" applyBorder="1"/>
    <xf numFmtId="0" fontId="1" fillId="0" borderId="41" xfId="0" applyFont="1" applyBorder="1"/>
    <xf numFmtId="0" fontId="1" fillId="0" borderId="42" xfId="0" applyFont="1" applyBorder="1"/>
    <xf numFmtId="0" fontId="1" fillId="0" borderId="43" xfId="0" applyFont="1" applyBorder="1"/>
    <xf numFmtId="0" fontId="1" fillId="0" borderId="49" xfId="0" applyFont="1" applyBorder="1"/>
    <xf numFmtId="0" fontId="1" fillId="0" borderId="50" xfId="0" applyFont="1" applyBorder="1"/>
    <xf numFmtId="0" fontId="2" fillId="0" borderId="40" xfId="0" applyFont="1" applyBorder="1" applyAlignment="1">
      <alignment horizontal="centerContinuous"/>
    </xf>
    <xf numFmtId="0" fontId="7" fillId="0" borderId="41" xfId="0" applyFont="1" applyBorder="1" applyAlignment="1">
      <alignment horizontal="centerContinuous"/>
    </xf>
    <xf numFmtId="0" fontId="3" fillId="0" borderId="40" xfId="0" applyFont="1" applyBorder="1"/>
    <xf numFmtId="3" fontId="3" fillId="0" borderId="51" xfId="0" applyNumberFormat="1" applyFont="1" applyBorder="1" applyProtection="1">
      <protection locked="0"/>
    </xf>
    <xf numFmtId="0" fontId="3" fillId="0" borderId="49" xfId="0" applyFont="1" applyBorder="1"/>
    <xf numFmtId="3" fontId="3" fillId="0" borderId="46" xfId="0" applyNumberFormat="1" applyFont="1" applyBorder="1" applyProtection="1">
      <protection locked="0"/>
    </xf>
    <xf numFmtId="3" fontId="3" fillId="0" borderId="52" xfId="0" applyNumberFormat="1" applyFont="1" applyBorder="1" applyProtection="1">
      <protection locked="0"/>
    </xf>
    <xf numFmtId="164" fontId="4" fillId="0" borderId="54" xfId="0" applyNumberFormat="1" applyFont="1" applyBorder="1"/>
    <xf numFmtId="0" fontId="1" fillId="0" borderId="40" xfId="0" applyFont="1" applyBorder="1"/>
    <xf numFmtId="3" fontId="1" fillId="0" borderId="41" xfId="0" applyNumberFormat="1" applyFont="1" applyBorder="1"/>
    <xf numFmtId="3" fontId="3" fillId="0" borderId="41" xfId="0" applyNumberFormat="1" applyFont="1" applyBorder="1" applyAlignment="1">
      <alignment horizontal="centerContinuous"/>
    </xf>
    <xf numFmtId="3" fontId="5" fillId="0" borderId="54" xfId="0" applyNumberFormat="1" applyFont="1" applyBorder="1" applyAlignment="1">
      <alignment horizontal="center"/>
    </xf>
    <xf numFmtId="3" fontId="3" fillId="0" borderId="46" xfId="0" applyNumberFormat="1" applyFont="1" applyBorder="1" applyAlignment="1" applyProtection="1">
      <alignment horizontal="center"/>
      <protection locked="0"/>
    </xf>
    <xf numFmtId="0" fontId="5" fillId="0" borderId="40" xfId="0" applyFont="1" applyBorder="1"/>
    <xf numFmtId="0" fontId="5" fillId="0" borderId="41" xfId="0" applyFont="1" applyBorder="1"/>
    <xf numFmtId="0" fontId="5" fillId="0" borderId="49" xfId="0" applyFont="1" applyBorder="1"/>
    <xf numFmtId="0" fontId="8" fillId="0" borderId="49" xfId="0" applyFont="1" applyBorder="1" applyAlignment="1">
      <alignment horizontal="centerContinuous"/>
    </xf>
    <xf numFmtId="0" fontId="3" fillId="0" borderId="50" xfId="0" applyFont="1" applyBorder="1" applyAlignment="1">
      <alignment horizontal="centerContinuous"/>
    </xf>
    <xf numFmtId="0" fontId="8" fillId="0" borderId="42" xfId="0" applyFont="1" applyBorder="1" applyAlignment="1">
      <alignment horizontal="centerContinuous"/>
    </xf>
    <xf numFmtId="0" fontId="3" fillId="0" borderId="43" xfId="0" applyFont="1" applyBorder="1" applyAlignment="1">
      <alignment horizontal="centerContinuous"/>
    </xf>
    <xf numFmtId="0" fontId="5" fillId="0" borderId="52" xfId="0" applyFont="1" applyBorder="1"/>
    <xf numFmtId="0" fontId="3" fillId="0" borderId="48" xfId="0" applyFont="1" applyBorder="1" applyProtection="1">
      <protection locked="0"/>
    </xf>
    <xf numFmtId="3" fontId="3" fillId="0" borderId="43" xfId="0" applyNumberFormat="1" applyFont="1" applyBorder="1" applyAlignment="1">
      <alignment horizontal="centerContinuous"/>
    </xf>
    <xf numFmtId="0" fontId="4" fillId="0" borderId="40" xfId="0" applyFont="1" applyBorder="1" applyAlignment="1">
      <alignment horizontal="centerContinuous"/>
    </xf>
    <xf numFmtId="0" fontId="4" fillId="0" borderId="54" xfId="0" applyFont="1" applyBorder="1" applyAlignment="1">
      <alignment horizontal="center"/>
    </xf>
    <xf numFmtId="0" fontId="9" fillId="0" borderId="52" xfId="0" applyFont="1" applyBorder="1" applyAlignment="1" applyProtection="1">
      <alignment horizontal="center"/>
      <protection locked="0"/>
    </xf>
    <xf numFmtId="0" fontId="8" fillId="0" borderId="40" xfId="0" applyFont="1" applyBorder="1" applyAlignment="1">
      <alignment horizontal="centerContinuous"/>
    </xf>
    <xf numFmtId="0" fontId="4" fillId="0" borderId="42" xfId="0" applyFont="1" applyBorder="1" applyAlignment="1">
      <alignment horizontal="centerContinuous"/>
    </xf>
    <xf numFmtId="0" fontId="4" fillId="0" borderId="46" xfId="0" applyFont="1" applyBorder="1" applyAlignment="1">
      <alignment horizontal="center"/>
    </xf>
    <xf numFmtId="6" fontId="3" fillId="0" borderId="52" xfId="0" applyNumberFormat="1" applyFont="1" applyBorder="1" applyAlignment="1" applyProtection="1">
      <alignment horizontal="center"/>
      <protection locked="0"/>
    </xf>
    <xf numFmtId="6" fontId="4" fillId="0" borderId="58" xfId="0" applyNumberFormat="1" applyFont="1" applyBorder="1" applyAlignment="1">
      <alignment horizontal="center"/>
    </xf>
    <xf numFmtId="6" fontId="3" fillId="0" borderId="52" xfId="0" applyNumberFormat="1" applyFont="1" applyBorder="1" applyAlignment="1" applyProtection="1">
      <alignment horizontal="center" shrinkToFit="1"/>
      <protection locked="0"/>
    </xf>
    <xf numFmtId="0" fontId="1" fillId="0" borderId="40" xfId="0" applyFont="1" applyBorder="1" applyAlignment="1">
      <alignment shrinkToFit="1"/>
    </xf>
    <xf numFmtId="0" fontId="3" fillId="0" borderId="49" xfId="0" applyFont="1" applyBorder="1" applyAlignment="1" applyProtection="1">
      <alignment shrinkToFit="1"/>
      <protection locked="0"/>
    </xf>
    <xf numFmtId="6" fontId="4" fillId="0" borderId="56" xfId="0" applyNumberFormat="1" applyFont="1" applyBorder="1" applyAlignment="1">
      <alignment horizontal="center"/>
    </xf>
    <xf numFmtId="0" fontId="3" fillId="0" borderId="41" xfId="0" applyFont="1" applyBorder="1"/>
    <xf numFmtId="3" fontId="1" fillId="0" borderId="41" xfId="0" applyNumberFormat="1" applyFont="1" applyBorder="1" applyAlignment="1">
      <alignment shrinkToFit="1"/>
    </xf>
    <xf numFmtId="0" fontId="1" fillId="0" borderId="42" xfId="0" applyFont="1" applyBorder="1" applyAlignment="1">
      <alignment shrinkToFit="1"/>
    </xf>
    <xf numFmtId="0" fontId="1" fillId="0" borderId="43" xfId="0" applyFont="1" applyBorder="1" applyAlignment="1">
      <alignment shrinkToFit="1"/>
    </xf>
    <xf numFmtId="6" fontId="4" fillId="0" borderId="26" xfId="0" applyNumberFormat="1" applyFont="1" applyBorder="1" applyAlignment="1">
      <alignment horizontal="center"/>
    </xf>
    <xf numFmtId="6" fontId="10" fillId="0" borderId="61" xfId="0" applyNumberFormat="1" applyFont="1" applyBorder="1" applyAlignment="1">
      <alignment horizontal="center"/>
    </xf>
    <xf numFmtId="6" fontId="4" fillId="0" borderId="62" xfId="0" applyNumberFormat="1" applyFont="1" applyBorder="1" applyAlignment="1">
      <alignment horizontal="center"/>
    </xf>
    <xf numFmtId="6" fontId="3" fillId="0" borderId="65" xfId="0" applyNumberFormat="1" applyFont="1" applyBorder="1" applyAlignment="1" applyProtection="1">
      <alignment horizontal="center" shrinkToFit="1"/>
      <protection locked="0"/>
    </xf>
    <xf numFmtId="3" fontId="9" fillId="0" borderId="66" xfId="0" applyNumberFormat="1" applyFont="1" applyBorder="1" applyAlignment="1" applyProtection="1">
      <alignment horizontal="left" shrinkToFit="1"/>
      <protection locked="0"/>
    </xf>
    <xf numFmtId="3" fontId="4" fillId="0" borderId="26" xfId="0" applyNumberFormat="1" applyFont="1" applyBorder="1"/>
    <xf numFmtId="14" fontId="3" fillId="0" borderId="52" xfId="0" applyNumberFormat="1" applyFont="1" applyBorder="1" applyAlignment="1" applyProtection="1">
      <alignment horizontal="center" shrinkToFit="1"/>
      <protection locked="0"/>
    </xf>
    <xf numFmtId="14" fontId="3" fillId="0" borderId="67" xfId="0" applyNumberFormat="1" applyFont="1" applyBorder="1" applyAlignment="1" applyProtection="1">
      <alignment horizontal="center" shrinkToFit="1"/>
      <protection locked="0"/>
    </xf>
    <xf numFmtId="0" fontId="3" fillId="0" borderId="5" xfId="0" applyFont="1" applyBorder="1" applyAlignment="1" applyProtection="1">
      <alignment horizontal="center" shrinkToFit="1"/>
      <protection locked="0"/>
    </xf>
    <xf numFmtId="0" fontId="3" fillId="0" borderId="66" xfId="0" applyFont="1" applyBorder="1" applyAlignment="1" applyProtection="1">
      <alignment horizontal="center" shrinkToFit="1"/>
      <protection locked="0"/>
    </xf>
    <xf numFmtId="166" fontId="3" fillId="0" borderId="5" xfId="0" applyNumberFormat="1" applyFont="1" applyBorder="1" applyAlignment="1" applyProtection="1">
      <alignment horizontal="center" shrinkToFit="1"/>
      <protection locked="0"/>
    </xf>
    <xf numFmtId="0" fontId="1" fillId="0" borderId="5" xfId="0" applyFont="1" applyBorder="1" applyAlignment="1" applyProtection="1">
      <alignment horizontal="center" shrinkToFit="1"/>
      <protection locked="0"/>
    </xf>
    <xf numFmtId="0" fontId="8" fillId="0" borderId="37" xfId="0" applyFont="1" applyBorder="1" applyAlignment="1">
      <alignment horizontal="centerContinuous"/>
    </xf>
    <xf numFmtId="0" fontId="3" fillId="0" borderId="38" xfId="0" applyFont="1" applyBorder="1" applyAlignment="1">
      <alignment horizontal="centerContinuous"/>
    </xf>
    <xf numFmtId="3" fontId="3" fillId="0" borderId="38" xfId="0" applyNumberFormat="1" applyFont="1" applyBorder="1" applyAlignment="1">
      <alignment horizontal="centerContinuous"/>
    </xf>
    <xf numFmtId="3" fontId="3" fillId="0" borderId="39" xfId="0" applyNumberFormat="1" applyFont="1" applyBorder="1" applyAlignment="1">
      <alignment horizontal="centerContinuous"/>
    </xf>
    <xf numFmtId="166" fontId="0" fillId="0" borderId="36" xfId="0" applyNumberForma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 wrapText="1"/>
    </xf>
    <xf numFmtId="0" fontId="1" fillId="0" borderId="72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166" fontId="0" fillId="0" borderId="45" xfId="0" applyNumberForma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166" fontId="0" fillId="0" borderId="74" xfId="0" applyNumberFormat="1" applyBorder="1" applyAlignment="1">
      <alignment horizontal="center" vertical="center"/>
    </xf>
    <xf numFmtId="166" fontId="0" fillId="0" borderId="75" xfId="0" applyNumberFormat="1" applyBorder="1" applyAlignment="1">
      <alignment horizontal="center" vertical="center"/>
    </xf>
    <xf numFmtId="166" fontId="4" fillId="0" borderId="26" xfId="0" applyNumberFormat="1" applyFont="1" applyBorder="1" applyAlignment="1">
      <alignment horizontal="center"/>
    </xf>
    <xf numFmtId="164" fontId="4" fillId="0" borderId="62" xfId="0" applyNumberFormat="1" applyFont="1" applyBorder="1" applyAlignment="1">
      <alignment horizontal="center" shrinkToFit="1"/>
    </xf>
    <xf numFmtId="0" fontId="1" fillId="0" borderId="12" xfId="0" applyFont="1" applyBorder="1"/>
    <xf numFmtId="0" fontId="1" fillId="0" borderId="5" xfId="0" applyFont="1" applyBorder="1" applyAlignment="1" applyProtection="1">
      <alignment shrinkToFit="1"/>
      <protection locked="0"/>
    </xf>
    <xf numFmtId="0" fontId="12" fillId="0" borderId="12" xfId="0" applyFont="1" applyBorder="1"/>
    <xf numFmtId="3" fontId="1" fillId="0" borderId="5" xfId="0" applyNumberFormat="1" applyFont="1" applyBorder="1" applyAlignment="1" applyProtection="1">
      <alignment horizontal="left" shrinkToFit="1"/>
      <protection locked="0"/>
    </xf>
    <xf numFmtId="10" fontId="3" fillId="0" borderId="66" xfId="0" applyNumberFormat="1" applyFont="1" applyBorder="1" applyAlignment="1" applyProtection="1">
      <alignment horizontal="center" shrinkToFit="1"/>
      <protection locked="0"/>
    </xf>
    <xf numFmtId="0" fontId="1" fillId="0" borderId="7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74" xfId="0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14" fontId="0" fillId="0" borderId="79" xfId="0" applyNumberFormat="1" applyBorder="1" applyAlignment="1" applyProtection="1">
      <alignment horizontal="center"/>
      <protection locked="0"/>
    </xf>
    <xf numFmtId="14" fontId="0" fillId="0" borderId="28" xfId="0" applyNumberFormat="1" applyBorder="1" applyAlignment="1" applyProtection="1">
      <alignment horizontal="center"/>
      <protection locked="0"/>
    </xf>
    <xf numFmtId="0" fontId="5" fillId="0" borderId="36" xfId="0" applyFont="1" applyBorder="1" applyAlignment="1">
      <alignment horizontal="center"/>
    </xf>
    <xf numFmtId="0" fontId="9" fillId="0" borderId="36" xfId="0" applyFont="1" applyBorder="1" applyAlignment="1" applyProtection="1">
      <alignment horizontal="center"/>
      <protection locked="0"/>
    </xf>
    <xf numFmtId="165" fontId="3" fillId="0" borderId="36" xfId="0" applyNumberFormat="1" applyFont="1" applyBorder="1" applyAlignment="1" applyProtection="1">
      <alignment horizontal="center"/>
      <protection locked="0"/>
    </xf>
    <xf numFmtId="14" fontId="0" fillId="0" borderId="36" xfId="0" applyNumberFormat="1" applyBorder="1" applyAlignment="1">
      <alignment horizontal="center"/>
    </xf>
    <xf numFmtId="0" fontId="1" fillId="0" borderId="71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166" fontId="0" fillId="0" borderId="36" xfId="0" applyNumberFormat="1" applyBorder="1" applyAlignment="1">
      <alignment horizontal="center"/>
    </xf>
    <xf numFmtId="166" fontId="0" fillId="0" borderId="74" xfId="0" applyNumberFormat="1" applyBorder="1" applyAlignment="1">
      <alignment horizontal="center"/>
    </xf>
    <xf numFmtId="6" fontId="3" fillId="0" borderId="22" xfId="0" applyNumberFormat="1" applyFont="1" applyBorder="1" applyAlignment="1" applyProtection="1">
      <alignment horizontal="center" shrinkToFit="1"/>
      <protection locked="0"/>
    </xf>
    <xf numFmtId="6" fontId="3" fillId="0" borderId="17" xfId="0" applyNumberFormat="1" applyFont="1" applyBorder="1" applyAlignment="1" applyProtection="1">
      <alignment horizontal="center" shrinkToFit="1"/>
      <protection locked="0"/>
    </xf>
    <xf numFmtId="0" fontId="9" fillId="0" borderId="53" xfId="0" applyFont="1" applyBorder="1" applyAlignment="1" applyProtection="1">
      <alignment shrinkToFit="1"/>
      <protection locked="0"/>
    </xf>
    <xf numFmtId="0" fontId="3" fillId="0" borderId="17" xfId="0" applyFont="1" applyBorder="1" applyAlignment="1" applyProtection="1">
      <alignment shrinkToFit="1"/>
      <protection locked="0"/>
    </xf>
    <xf numFmtId="0" fontId="9" fillId="0" borderId="63" xfId="0" applyFont="1" applyBorder="1" applyAlignment="1" applyProtection="1">
      <alignment shrinkToFit="1"/>
      <protection locked="0"/>
    </xf>
    <xf numFmtId="0" fontId="3" fillId="0" borderId="64" xfId="0" applyFont="1" applyBorder="1" applyAlignment="1" applyProtection="1">
      <alignment shrinkToFit="1"/>
      <protection locked="0"/>
    </xf>
    <xf numFmtId="6" fontId="3" fillId="0" borderId="65" xfId="0" applyNumberFormat="1" applyFont="1" applyBorder="1" applyAlignment="1" applyProtection="1">
      <alignment horizontal="center" shrinkToFit="1"/>
      <protection locked="0"/>
    </xf>
    <xf numFmtId="6" fontId="3" fillId="0" borderId="64" xfId="0" applyNumberFormat="1" applyFont="1" applyBorder="1" applyAlignment="1" applyProtection="1">
      <alignment horizontal="center" shrinkToFit="1"/>
      <protection locked="0"/>
    </xf>
    <xf numFmtId="6" fontId="4" fillId="0" borderId="57" xfId="0" applyNumberFormat="1" applyFont="1" applyBorder="1" applyAlignment="1">
      <alignment horizontal="center"/>
    </xf>
    <xf numFmtId="6" fontId="4" fillId="0" borderId="24" xfId="0" applyNumberFormat="1" applyFont="1" applyBorder="1" applyAlignment="1">
      <alignment horizontal="center"/>
    </xf>
    <xf numFmtId="0" fontId="9" fillId="0" borderId="53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3" fillId="0" borderId="17" xfId="0" applyFont="1" applyBorder="1" applyProtection="1">
      <protection locked="0"/>
    </xf>
    <xf numFmtId="6" fontId="3" fillId="0" borderId="5" xfId="0" applyNumberFormat="1" applyFont="1" applyBorder="1" applyAlignment="1" applyProtection="1">
      <alignment horizontal="center" shrinkToFit="1"/>
      <protection locked="0"/>
    </xf>
    <xf numFmtId="6" fontId="3" fillId="0" borderId="7" xfId="0" applyNumberFormat="1" applyFont="1" applyBorder="1" applyAlignment="1" applyProtection="1">
      <alignment horizontal="center" shrinkToFit="1"/>
      <protection locked="0"/>
    </xf>
    <xf numFmtId="6" fontId="10" fillId="0" borderId="33" xfId="0" applyNumberFormat="1" applyFont="1" applyBorder="1" applyAlignment="1">
      <alignment horizontal="center" shrinkToFit="1"/>
    </xf>
    <xf numFmtId="6" fontId="10" fillId="0" borderId="34" xfId="0" applyNumberFormat="1" applyFont="1" applyBorder="1" applyAlignment="1">
      <alignment horizontal="center" shrinkToFit="1"/>
    </xf>
    <xf numFmtId="3" fontId="9" fillId="0" borderId="22" xfId="0" applyNumberFormat="1" applyFont="1" applyBorder="1" applyAlignment="1" applyProtection="1">
      <alignment shrinkToFit="1"/>
      <protection locked="0"/>
    </xf>
    <xf numFmtId="3" fontId="3" fillId="0" borderId="59" xfId="0" applyNumberFormat="1" applyFont="1" applyBorder="1" applyAlignment="1" applyProtection="1">
      <alignment shrinkToFit="1"/>
      <protection locked="0"/>
    </xf>
    <xf numFmtId="3" fontId="9" fillId="0" borderId="23" xfId="0" applyNumberFormat="1" applyFont="1" applyBorder="1" applyAlignment="1" applyProtection="1">
      <alignment shrinkToFit="1"/>
      <protection locked="0"/>
    </xf>
    <xf numFmtId="3" fontId="3" fillId="0" borderId="60" xfId="0" applyNumberFormat="1" applyFont="1" applyBorder="1" applyAlignment="1" applyProtection="1">
      <alignment shrinkToFit="1"/>
      <protection locked="0"/>
    </xf>
    <xf numFmtId="166" fontId="4" fillId="0" borderId="33" xfId="0" applyNumberFormat="1" applyFont="1" applyBorder="1" applyAlignment="1">
      <alignment horizontal="center"/>
    </xf>
    <xf numFmtId="166" fontId="4" fillId="0" borderId="69" xfId="0" applyNumberFormat="1" applyFont="1" applyBorder="1" applyAlignment="1">
      <alignment horizontal="center"/>
    </xf>
    <xf numFmtId="166" fontId="4" fillId="0" borderId="34" xfId="0" applyNumberFormat="1" applyFont="1" applyBorder="1" applyAlignment="1">
      <alignment horizontal="center"/>
    </xf>
    <xf numFmtId="0" fontId="0" fillId="0" borderId="17" xfId="0" applyBorder="1" applyAlignment="1">
      <alignment shrinkToFit="1"/>
    </xf>
    <xf numFmtId="0" fontId="9" fillId="0" borderId="55" xfId="0" applyFont="1" applyBorder="1" applyAlignment="1" applyProtection="1">
      <alignment shrinkToFit="1"/>
      <protection locked="0"/>
    </xf>
    <xf numFmtId="0" fontId="0" fillId="0" borderId="21" xfId="0" applyBorder="1" applyAlignment="1">
      <alignment shrinkToFit="1"/>
    </xf>
    <xf numFmtId="6" fontId="10" fillId="0" borderId="69" xfId="0" applyNumberFormat="1" applyFont="1" applyBorder="1" applyAlignment="1">
      <alignment horizontal="center" shrinkToFit="1"/>
    </xf>
    <xf numFmtId="6" fontId="3" fillId="0" borderId="16" xfId="0" applyNumberFormat="1" applyFont="1" applyBorder="1" applyAlignment="1" applyProtection="1">
      <alignment horizontal="center" shrinkToFit="1"/>
      <protection locked="0"/>
    </xf>
    <xf numFmtId="0" fontId="1" fillId="0" borderId="53" xfId="0" applyFont="1" applyBorder="1" applyAlignment="1" applyProtection="1">
      <alignment shrinkToFit="1"/>
      <protection locked="0"/>
    </xf>
    <xf numFmtId="0" fontId="3" fillId="0" borderId="18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76" xfId="0" applyFont="1" applyBorder="1"/>
    <xf numFmtId="0" fontId="3" fillId="0" borderId="77" xfId="0" applyFont="1" applyBorder="1"/>
    <xf numFmtId="0" fontId="3" fillId="0" borderId="78" xfId="0" applyFont="1" applyBorder="1"/>
    <xf numFmtId="0" fontId="3" fillId="0" borderId="25" xfId="0" applyFont="1" applyBorder="1"/>
    <xf numFmtId="0" fontId="3" fillId="0" borderId="14" xfId="0" applyFont="1" applyBorder="1"/>
    <xf numFmtId="0" fontId="3" fillId="0" borderId="15" xfId="0" applyFont="1" applyBorder="1"/>
    <xf numFmtId="0" fontId="8" fillId="0" borderId="25" xfId="0" applyFont="1" applyBorder="1"/>
    <xf numFmtId="0" fontId="8" fillId="0" borderId="14" xfId="0" applyFont="1" applyBorder="1"/>
    <xf numFmtId="0" fontId="8" fillId="0" borderId="15" xfId="0" applyFont="1" applyBorder="1"/>
    <xf numFmtId="0" fontId="1" fillId="0" borderId="53" xfId="0" applyFont="1" applyBorder="1"/>
    <xf numFmtId="0" fontId="3" fillId="0" borderId="53" xfId="0" applyFont="1" applyBorder="1"/>
    <xf numFmtId="0" fontId="1" fillId="0" borderId="18" xfId="0" applyFont="1" applyBorder="1"/>
    <xf numFmtId="0" fontId="1" fillId="0" borderId="16" xfId="0" applyFont="1" applyBorder="1"/>
    <xf numFmtId="0" fontId="1" fillId="0" borderId="17" xfId="0" applyFont="1" applyBorder="1"/>
    <xf numFmtId="0" fontId="12" fillId="0" borderId="53" xfId="0" applyFont="1" applyBorder="1"/>
    <xf numFmtId="0" fontId="12" fillId="0" borderId="16" xfId="0" applyFont="1" applyBorder="1"/>
    <xf numFmtId="0" fontId="12" fillId="0" borderId="17" xfId="0" applyFont="1" applyBorder="1"/>
    <xf numFmtId="0" fontId="8" fillId="0" borderId="47" xfId="0" applyFont="1" applyBorder="1"/>
    <xf numFmtId="0" fontId="3" fillId="0" borderId="19" xfId="0" applyFont="1" applyBorder="1"/>
    <xf numFmtId="0" fontId="0" fillId="0" borderId="20" xfId="0" applyBorder="1"/>
    <xf numFmtId="0" fontId="0" fillId="0" borderId="21" xfId="0" applyBorder="1"/>
    <xf numFmtId="0" fontId="3" fillId="0" borderId="55" xfId="0" applyFont="1" applyBorder="1"/>
    <xf numFmtId="0" fontId="3" fillId="0" borderId="20" xfId="0" applyFont="1" applyBorder="1"/>
    <xf numFmtId="0" fontId="3" fillId="0" borderId="21" xfId="0" applyFont="1" applyBorder="1"/>
    <xf numFmtId="14" fontId="3" fillId="0" borderId="29" xfId="0" applyNumberFormat="1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/>
      <protection locked="0"/>
    </xf>
    <xf numFmtId="165" fontId="3" fillId="0" borderId="8" xfId="0" applyNumberFormat="1" applyFont="1" applyBorder="1" applyAlignment="1" applyProtection="1">
      <alignment horizontal="left"/>
      <protection locked="0"/>
    </xf>
    <xf numFmtId="165" fontId="3" fillId="0" borderId="0" xfId="0" applyNumberFormat="1" applyFont="1" applyAlignment="1" applyProtection="1">
      <alignment horizontal="left"/>
      <protection locked="0"/>
    </xf>
    <xf numFmtId="0" fontId="1" fillId="0" borderId="42" xfId="0" applyFont="1" applyBorder="1" applyProtection="1">
      <protection locked="0"/>
    </xf>
    <xf numFmtId="0" fontId="9" fillId="0" borderId="0" xfId="0" applyFont="1" applyProtection="1">
      <protection locked="0"/>
    </xf>
    <xf numFmtId="0" fontId="9" fillId="0" borderId="4" xfId="0" applyFont="1" applyBorder="1" applyProtection="1">
      <protection locked="0"/>
    </xf>
    <xf numFmtId="0" fontId="11" fillId="0" borderId="42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4" xfId="0" applyFont="1" applyBorder="1" applyProtection="1">
      <protection locked="0"/>
    </xf>
    <xf numFmtId="0" fontId="11" fillId="0" borderId="47" xfId="0" applyFont="1" applyBorder="1" applyProtection="1">
      <protection locked="0"/>
    </xf>
    <xf numFmtId="0" fontId="11" fillId="0" borderId="14" xfId="0" applyFont="1" applyBorder="1" applyProtection="1">
      <protection locked="0"/>
    </xf>
    <xf numFmtId="0" fontId="5" fillId="0" borderId="44" xfId="0" applyFont="1" applyBorder="1"/>
    <xf numFmtId="0" fontId="5" fillId="0" borderId="36" xfId="0" applyFont="1" applyBorder="1"/>
    <xf numFmtId="0" fontId="5" fillId="0" borderId="27" xfId="0" applyFont="1" applyBorder="1"/>
    <xf numFmtId="0" fontId="1" fillId="0" borderId="53" xfId="0" applyFont="1" applyBorder="1" applyProtection="1">
      <protection locked="0"/>
    </xf>
    <xf numFmtId="0" fontId="0" fillId="0" borderId="16" xfId="0" applyBorder="1"/>
    <xf numFmtId="0" fontId="0" fillId="0" borderId="17" xfId="0" applyBorder="1"/>
    <xf numFmtId="0" fontId="9" fillId="0" borderId="22" xfId="0" applyFont="1" applyBorder="1" applyAlignment="1" applyProtection="1">
      <alignment horizontal="left"/>
      <protection locked="0"/>
    </xf>
    <xf numFmtId="0" fontId="0" fillId="0" borderId="17" xfId="0" applyBorder="1" applyAlignment="1">
      <alignment horizontal="left"/>
    </xf>
    <xf numFmtId="0" fontId="4" fillId="0" borderId="35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0" xfId="0" applyFont="1" applyBorder="1"/>
    <xf numFmtId="0" fontId="9" fillId="0" borderId="22" xfId="0" applyFont="1" applyBorder="1" applyProtection="1">
      <protection locked="0"/>
    </xf>
    <xf numFmtId="0" fontId="0" fillId="0" borderId="22" xfId="0" applyBorder="1" applyProtection="1">
      <protection locked="0"/>
    </xf>
    <xf numFmtId="0" fontId="3" fillId="0" borderId="47" xfId="0" applyFont="1" applyBorder="1"/>
    <xf numFmtId="0" fontId="0" fillId="0" borderId="14" xfId="0" applyBorder="1"/>
    <xf numFmtId="0" fontId="0" fillId="0" borderId="15" xfId="0" applyBorder="1"/>
    <xf numFmtId="0" fontId="9" fillId="0" borderId="23" xfId="0" applyFont="1" applyBorder="1" applyAlignment="1" applyProtection="1">
      <alignment horizontal="left"/>
      <protection locked="0"/>
    </xf>
    <xf numFmtId="0" fontId="0" fillId="0" borderId="21" xfId="0" applyBorder="1" applyAlignment="1">
      <alignment horizontal="left"/>
    </xf>
    <xf numFmtId="0" fontId="0" fillId="0" borderId="53" xfId="0" applyBorder="1" applyProtection="1">
      <protection locked="0"/>
    </xf>
    <xf numFmtId="0" fontId="0" fillId="0" borderId="55" xfId="0" applyBorder="1" applyProtection="1">
      <protection locked="0"/>
    </xf>
    <xf numFmtId="0" fontId="0" fillId="0" borderId="23" xfId="0" applyBorder="1" applyProtection="1">
      <protection locked="0"/>
    </xf>
    <xf numFmtId="0" fontId="3" fillId="0" borderId="20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9" fillId="0" borderId="55" xfId="0" applyFont="1" applyBorder="1" applyProtection="1">
      <protection locked="0"/>
    </xf>
    <xf numFmtId="0" fontId="4" fillId="0" borderId="40" xfId="0" applyFont="1" applyBorder="1" applyAlignment="1">
      <alignment horizontal="center" wrapText="1"/>
    </xf>
    <xf numFmtId="0" fontId="4" fillId="0" borderId="68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7"/>
  <sheetViews>
    <sheetView tabSelected="1" showOutlineSymbols="0" view="pageBreakPreview" zoomScale="80" zoomScaleNormal="80" zoomScaleSheetLayoutView="80" workbookViewId="0">
      <selection activeCell="J13" sqref="J13"/>
    </sheetView>
  </sheetViews>
  <sheetFormatPr defaultColWidth="9.6640625" defaultRowHeight="15" x14ac:dyDescent="0.2"/>
  <cols>
    <col min="1" max="1" width="11.6640625" style="2" customWidth="1"/>
    <col min="2" max="3" width="10.6640625" style="2" customWidth="1"/>
    <col min="4" max="4" width="11.109375" style="2" customWidth="1"/>
    <col min="5" max="5" width="14.33203125" style="2" bestFit="1" customWidth="1"/>
    <col min="6" max="6" width="1.6640625" style="2" customWidth="1"/>
    <col min="7" max="8" width="11.33203125" style="2" customWidth="1"/>
    <col min="9" max="9" width="12.21875" style="2" customWidth="1"/>
    <col min="10" max="10" width="11.77734375" style="2" customWidth="1"/>
    <col min="11" max="11" width="12.109375" style="2" bestFit="1" customWidth="1"/>
    <col min="12" max="16384" width="9.6640625" style="2"/>
  </cols>
  <sheetData>
    <row r="1" spans="1:20" ht="26.1" customHeight="1" thickBot="1" x14ac:dyDescent="0.4">
      <c r="A1" s="69" t="s">
        <v>124</v>
      </c>
      <c r="B1" s="70"/>
      <c r="C1" s="70"/>
      <c r="D1" s="70"/>
      <c r="E1" s="70"/>
      <c r="F1" s="70"/>
      <c r="G1" s="70"/>
      <c r="H1" s="70"/>
      <c r="I1" s="70"/>
      <c r="J1" s="70"/>
      <c r="K1" s="71"/>
    </row>
    <row r="2" spans="1:20" ht="26.1" customHeight="1" x14ac:dyDescent="0.25">
      <c r="A2" s="72" t="s">
        <v>0</v>
      </c>
      <c r="B2" s="222">
        <v>36526</v>
      </c>
      <c r="C2" s="223"/>
      <c r="D2" s="3"/>
      <c r="E2" s="4"/>
      <c r="F2" s="5"/>
      <c r="G2" s="5"/>
      <c r="H2" s="5"/>
      <c r="I2" s="5"/>
      <c r="J2" s="5"/>
      <c r="K2" s="73"/>
    </row>
    <row r="3" spans="1:20" ht="3.95" customHeight="1" x14ac:dyDescent="0.2">
      <c r="A3" s="74"/>
      <c r="B3" s="6"/>
      <c r="C3" s="6"/>
      <c r="K3" s="75"/>
      <c r="L3" s="7"/>
    </row>
    <row r="4" spans="1:20" ht="11.25" customHeight="1" x14ac:dyDescent="0.2">
      <c r="A4" s="234" t="s">
        <v>1</v>
      </c>
      <c r="B4" s="235"/>
      <c r="C4" s="235"/>
      <c r="D4" s="235"/>
      <c r="E4" s="153" t="s">
        <v>74</v>
      </c>
      <c r="F4" s="154"/>
      <c r="G4" s="154"/>
      <c r="H4" s="157" t="s">
        <v>59</v>
      </c>
      <c r="I4" s="157"/>
      <c r="J4" s="157"/>
      <c r="K4" s="157"/>
      <c r="M4" s="7"/>
      <c r="N4" s="7"/>
      <c r="O4" s="7"/>
      <c r="P4" s="7"/>
      <c r="Q4" s="7"/>
      <c r="R4" s="7"/>
      <c r="S4" s="7"/>
      <c r="T4" s="7"/>
    </row>
    <row r="5" spans="1:20" ht="18" customHeight="1" x14ac:dyDescent="0.2">
      <c r="A5" s="226" t="s">
        <v>122</v>
      </c>
      <c r="B5" s="227"/>
      <c r="C5" s="227"/>
      <c r="D5" s="228"/>
      <c r="E5" s="155"/>
      <c r="F5" s="156"/>
      <c r="G5" s="156"/>
      <c r="H5" s="158"/>
      <c r="I5" s="158"/>
      <c r="J5" s="158"/>
      <c r="K5" s="158"/>
      <c r="L5" s="12"/>
    </row>
    <row r="6" spans="1:20" ht="11.25" customHeight="1" x14ac:dyDescent="0.2">
      <c r="A6" s="234" t="s">
        <v>2</v>
      </c>
      <c r="B6" s="235"/>
      <c r="C6" s="235"/>
      <c r="D6" s="235"/>
      <c r="E6" s="157" t="s">
        <v>37</v>
      </c>
      <c r="F6" s="157"/>
      <c r="G6" s="153"/>
      <c r="H6" s="157" t="s">
        <v>123</v>
      </c>
      <c r="I6" s="157"/>
      <c r="J6" s="157"/>
      <c r="K6" s="157"/>
      <c r="M6" s="12"/>
      <c r="N6" s="12"/>
      <c r="O6" s="12"/>
      <c r="P6" s="12"/>
      <c r="Q6" s="12"/>
      <c r="R6" s="12"/>
      <c r="S6" s="12"/>
    </row>
    <row r="7" spans="1:20" ht="18" customHeight="1" x14ac:dyDescent="0.2">
      <c r="A7" s="229"/>
      <c r="B7" s="230"/>
      <c r="C7" s="230"/>
      <c r="D7" s="231"/>
      <c r="E7" s="224"/>
      <c r="F7" s="225"/>
      <c r="G7" s="225"/>
      <c r="H7" s="159"/>
      <c r="I7" s="159"/>
      <c r="J7" s="159"/>
      <c r="K7" s="159"/>
    </row>
    <row r="8" spans="1:20" ht="11.25" customHeight="1" x14ac:dyDescent="0.2">
      <c r="A8" s="234" t="s">
        <v>3</v>
      </c>
      <c r="B8" s="235"/>
      <c r="C8" s="235"/>
      <c r="D8" s="236"/>
      <c r="E8" s="157" t="s">
        <v>37</v>
      </c>
      <c r="F8" s="157"/>
      <c r="G8" s="157"/>
      <c r="H8" s="157" t="s">
        <v>75</v>
      </c>
      <c r="I8" s="157"/>
      <c r="J8" s="157" t="s">
        <v>74</v>
      </c>
      <c r="K8" s="157"/>
    </row>
    <row r="9" spans="1:20" ht="18" customHeight="1" x14ac:dyDescent="0.2">
      <c r="A9" s="232"/>
      <c r="B9" s="233"/>
      <c r="C9" s="233"/>
      <c r="D9" s="233"/>
      <c r="E9" s="159"/>
      <c r="F9" s="159"/>
      <c r="G9" s="159"/>
      <c r="H9" s="159"/>
      <c r="I9" s="159"/>
      <c r="J9" s="160"/>
      <c r="K9" s="160"/>
    </row>
    <row r="10" spans="1:20" ht="8.1" customHeight="1" thickBot="1" x14ac:dyDescent="0.4">
      <c r="A10" s="76"/>
      <c r="B10" s="6"/>
      <c r="C10" s="6"/>
      <c r="D10" s="6"/>
      <c r="K10" s="75"/>
      <c r="L10" s="14"/>
    </row>
    <row r="11" spans="1:20" ht="21.95" customHeight="1" thickBot="1" x14ac:dyDescent="0.4">
      <c r="A11" s="78" t="s">
        <v>4</v>
      </c>
      <c r="B11" s="16"/>
      <c r="C11" s="16"/>
      <c r="D11" s="16"/>
      <c r="E11" s="16"/>
      <c r="F11" s="17"/>
      <c r="G11" s="15" t="s">
        <v>42</v>
      </c>
      <c r="H11" s="16"/>
      <c r="I11" s="16"/>
      <c r="J11" s="16"/>
      <c r="K11" s="79"/>
      <c r="L11" s="18" t="s">
        <v>17</v>
      </c>
      <c r="M11" s="14"/>
      <c r="N11" s="14"/>
      <c r="O11" s="14"/>
      <c r="P11" s="14"/>
      <c r="Q11" s="14"/>
      <c r="R11" s="14"/>
      <c r="S11" s="14"/>
    </row>
    <row r="12" spans="1:20" ht="15.95" customHeight="1" x14ac:dyDescent="0.2">
      <c r="A12" s="86" t="s">
        <v>76</v>
      </c>
      <c r="B12" s="1"/>
      <c r="C12" s="1"/>
      <c r="D12" s="20" t="s">
        <v>27</v>
      </c>
      <c r="E12" s="21">
        <f>H58</f>
        <v>1500</v>
      </c>
      <c r="F12" s="22"/>
      <c r="G12" s="54" t="s">
        <v>73</v>
      </c>
      <c r="H12" s="52"/>
      <c r="I12" s="52"/>
      <c r="J12" s="53" t="s">
        <v>28</v>
      </c>
      <c r="K12" s="81">
        <f>G67</f>
        <v>100000</v>
      </c>
    </row>
    <row r="13" spans="1:20" ht="15.95" customHeight="1" x14ac:dyDescent="0.2">
      <c r="A13" s="82" t="s">
        <v>5</v>
      </c>
      <c r="B13" s="10"/>
      <c r="C13" s="10"/>
      <c r="D13" s="23" t="s">
        <v>28</v>
      </c>
      <c r="E13" s="24">
        <f>E63</f>
        <v>150000</v>
      </c>
      <c r="F13" s="22"/>
      <c r="G13" s="51" t="s">
        <v>43</v>
      </c>
      <c r="H13" s="50"/>
      <c r="I13" s="50"/>
      <c r="J13" s="53" t="s">
        <v>28</v>
      </c>
      <c r="K13" s="83">
        <f>G67-G63</f>
        <v>0</v>
      </c>
    </row>
    <row r="14" spans="1:20" ht="15.95" customHeight="1" x14ac:dyDescent="0.2">
      <c r="A14" s="82" t="s">
        <v>6</v>
      </c>
      <c r="B14" s="10"/>
      <c r="C14" s="10"/>
      <c r="D14" s="23" t="s">
        <v>28</v>
      </c>
      <c r="E14" s="24">
        <f>E67-E63</f>
        <v>0</v>
      </c>
      <c r="F14" s="22"/>
      <c r="G14" s="144" t="s">
        <v>105</v>
      </c>
      <c r="H14" s="10"/>
      <c r="I14" s="10"/>
      <c r="J14" s="23" t="s">
        <v>30</v>
      </c>
      <c r="K14" s="84">
        <f>H86</f>
        <v>9000</v>
      </c>
    </row>
    <row r="15" spans="1:20" ht="15.95" customHeight="1" x14ac:dyDescent="0.2">
      <c r="A15" s="82" t="s">
        <v>7</v>
      </c>
      <c r="B15" s="10"/>
      <c r="C15" s="10"/>
      <c r="D15" s="23" t="s">
        <v>29</v>
      </c>
      <c r="E15" s="24">
        <f>K75</f>
        <v>0</v>
      </c>
      <c r="F15" s="22"/>
      <c r="G15" s="144" t="s">
        <v>106</v>
      </c>
      <c r="H15" s="10"/>
      <c r="I15" s="10"/>
      <c r="J15" s="23" t="s">
        <v>28</v>
      </c>
      <c r="K15" s="84">
        <f>H96</f>
        <v>30000</v>
      </c>
    </row>
    <row r="16" spans="1:20" ht="15.95" customHeight="1" x14ac:dyDescent="0.2">
      <c r="A16" s="82"/>
      <c r="B16" s="10"/>
      <c r="C16" s="10"/>
      <c r="D16" s="23"/>
      <c r="E16" s="24"/>
      <c r="F16" s="22"/>
      <c r="G16" s="144" t="s">
        <v>110</v>
      </c>
      <c r="H16" s="10"/>
      <c r="I16" s="10"/>
      <c r="J16" s="23" t="s">
        <v>32</v>
      </c>
      <c r="K16" s="84">
        <f>G106</f>
        <v>10000</v>
      </c>
    </row>
    <row r="17" spans="1:12" ht="15.95" customHeight="1" x14ac:dyDescent="0.2">
      <c r="A17" s="76" t="s">
        <v>79</v>
      </c>
      <c r="B17" s="10"/>
      <c r="C17" s="10"/>
      <c r="D17" s="23" t="s">
        <v>30</v>
      </c>
      <c r="E17" s="24">
        <f>E86</f>
        <v>28500</v>
      </c>
      <c r="F17" s="22"/>
      <c r="G17" s="55"/>
      <c r="H17" s="10"/>
      <c r="I17" s="10"/>
      <c r="J17" s="23"/>
      <c r="K17" s="84">
        <f>J96</f>
        <v>0</v>
      </c>
    </row>
    <row r="18" spans="1:12" ht="15.95" customHeight="1" x14ac:dyDescent="0.2">
      <c r="A18" s="76" t="s">
        <v>80</v>
      </c>
      <c r="B18" s="10"/>
      <c r="C18" s="10"/>
      <c r="D18" s="23" t="s">
        <v>31</v>
      </c>
      <c r="E18" s="24">
        <f>E96</f>
        <v>40000</v>
      </c>
      <c r="F18" s="22"/>
      <c r="G18" s="146" t="s">
        <v>111</v>
      </c>
      <c r="H18" s="10"/>
      <c r="I18" s="10"/>
      <c r="J18" s="23"/>
      <c r="K18" s="84"/>
    </row>
    <row r="19" spans="1:12" ht="15.95" customHeight="1" x14ac:dyDescent="0.2">
      <c r="A19" s="82"/>
      <c r="B19" s="10"/>
      <c r="C19" s="10"/>
      <c r="D19" s="23"/>
      <c r="E19" s="24"/>
      <c r="F19" s="22"/>
      <c r="G19" s="209" t="s">
        <v>115</v>
      </c>
      <c r="H19" s="196"/>
      <c r="I19" s="196"/>
      <c r="J19" s="197"/>
      <c r="K19" s="84">
        <v>0</v>
      </c>
    </row>
    <row r="20" spans="1:12" ht="15.95" customHeight="1" x14ac:dyDescent="0.2">
      <c r="A20" s="212" t="s">
        <v>112</v>
      </c>
      <c r="B20" s="213"/>
      <c r="C20" s="213"/>
      <c r="D20" s="214"/>
      <c r="E20" s="24"/>
      <c r="F20" s="22"/>
      <c r="G20" s="209" t="s">
        <v>114</v>
      </c>
      <c r="H20" s="210"/>
      <c r="I20" s="210"/>
      <c r="J20" s="211"/>
      <c r="K20" s="84">
        <v>0</v>
      </c>
    </row>
    <row r="21" spans="1:12" ht="15.95" customHeight="1" x14ac:dyDescent="0.2">
      <c r="A21" s="207" t="s">
        <v>116</v>
      </c>
      <c r="B21" s="196"/>
      <c r="C21" s="196"/>
      <c r="D21" s="197"/>
      <c r="E21" s="24">
        <v>0</v>
      </c>
      <c r="F21" s="22"/>
      <c r="G21" s="209" t="s">
        <v>113</v>
      </c>
      <c r="H21" s="210"/>
      <c r="I21" s="210"/>
      <c r="J21" s="211"/>
      <c r="K21" s="84">
        <v>0</v>
      </c>
    </row>
    <row r="22" spans="1:12" ht="15.95" customHeight="1" x14ac:dyDescent="0.2">
      <c r="A22" s="207" t="s">
        <v>117</v>
      </c>
      <c r="B22" s="196"/>
      <c r="C22" s="196"/>
      <c r="D22" s="197"/>
      <c r="E22" s="24">
        <v>0</v>
      </c>
      <c r="F22" s="22"/>
      <c r="G22" s="195"/>
      <c r="H22" s="196"/>
      <c r="I22" s="196"/>
      <c r="J22" s="197"/>
      <c r="K22" s="84"/>
    </row>
    <row r="23" spans="1:12" ht="15.95" customHeight="1" x14ac:dyDescent="0.2">
      <c r="A23" s="207" t="s">
        <v>113</v>
      </c>
      <c r="B23" s="196"/>
      <c r="C23" s="196"/>
      <c r="D23" s="197"/>
      <c r="E23" s="24">
        <v>0</v>
      </c>
      <c r="F23" s="22"/>
      <c r="G23" s="195"/>
      <c r="H23" s="196"/>
      <c r="I23" s="196"/>
      <c r="J23" s="197"/>
      <c r="K23" s="84"/>
    </row>
    <row r="24" spans="1:12" ht="15.95" customHeight="1" thickBot="1" x14ac:dyDescent="0.3">
      <c r="A24" s="208"/>
      <c r="B24" s="196"/>
      <c r="C24" s="196"/>
      <c r="D24" s="197"/>
      <c r="E24" s="24">
        <v>0</v>
      </c>
      <c r="F24" s="22"/>
      <c r="G24" s="216"/>
      <c r="H24" s="217"/>
      <c r="I24" s="217"/>
      <c r="J24" s="218"/>
      <c r="K24" s="84"/>
      <c r="L24" s="25"/>
    </row>
    <row r="25" spans="1:12" ht="15.95" customHeight="1" thickBot="1" x14ac:dyDescent="0.3">
      <c r="A25" s="208"/>
      <c r="B25" s="196"/>
      <c r="C25" s="196"/>
      <c r="D25" s="197"/>
      <c r="E25" s="24">
        <v>0</v>
      </c>
      <c r="F25" s="22"/>
      <c r="G25" s="26" t="s">
        <v>44</v>
      </c>
      <c r="H25" s="3"/>
      <c r="I25" s="3"/>
      <c r="J25" s="3"/>
      <c r="K25" s="85">
        <f>SUM(K12:K24)</f>
        <v>149000</v>
      </c>
      <c r="L25" s="25"/>
    </row>
    <row r="26" spans="1:12" ht="15.95" customHeight="1" thickBot="1" x14ac:dyDescent="0.3">
      <c r="A26" s="219"/>
      <c r="B26" s="220"/>
      <c r="C26" s="220"/>
      <c r="D26" s="221"/>
      <c r="E26" s="24"/>
      <c r="F26" s="22"/>
      <c r="G26" s="26" t="s">
        <v>45</v>
      </c>
      <c r="H26" s="3"/>
      <c r="I26" s="3"/>
      <c r="J26" s="3"/>
      <c r="K26" s="85">
        <f>(E27-K25)</f>
        <v>71000</v>
      </c>
      <c r="L26" s="25"/>
    </row>
    <row r="27" spans="1:12" ht="15.95" customHeight="1" thickBot="1" x14ac:dyDescent="0.3">
      <c r="A27" s="72" t="s">
        <v>8</v>
      </c>
      <c r="B27" s="3"/>
      <c r="C27" s="3"/>
      <c r="D27" s="3"/>
      <c r="E27" s="27">
        <f>SUM(E12:E26)</f>
        <v>220000</v>
      </c>
      <c r="F27" s="28"/>
      <c r="G27" s="26" t="s">
        <v>46</v>
      </c>
      <c r="H27" s="3"/>
      <c r="I27" s="3"/>
      <c r="J27" s="3"/>
      <c r="K27" s="85">
        <f>(K25+K26)</f>
        <v>220000</v>
      </c>
    </row>
    <row r="28" spans="1:12" ht="12" customHeight="1" thickBot="1" x14ac:dyDescent="0.25">
      <c r="A28" s="86"/>
      <c r="B28" s="5"/>
      <c r="C28" s="5"/>
      <c r="D28" s="5"/>
      <c r="E28" s="29"/>
      <c r="G28" s="5"/>
      <c r="H28" s="5"/>
      <c r="I28" s="5"/>
      <c r="J28" s="5"/>
      <c r="K28" s="87"/>
    </row>
    <row r="29" spans="1:12" ht="21.95" customHeight="1" thickBot="1" x14ac:dyDescent="0.4">
      <c r="A29" s="78" t="s">
        <v>9</v>
      </c>
      <c r="B29" s="30"/>
      <c r="C29" s="30"/>
      <c r="D29" s="30"/>
      <c r="E29" s="31"/>
      <c r="F29" s="30"/>
      <c r="G29" s="30"/>
      <c r="H29" s="30"/>
      <c r="I29" s="30"/>
      <c r="J29" s="30"/>
      <c r="K29" s="88"/>
    </row>
    <row r="30" spans="1:12" ht="12" customHeight="1" x14ac:dyDescent="0.2">
      <c r="A30" s="80"/>
      <c r="B30" s="1"/>
      <c r="C30" s="1"/>
      <c r="D30" s="1"/>
      <c r="E30" s="48" t="s">
        <v>38</v>
      </c>
      <c r="F30" s="32"/>
      <c r="G30" s="19"/>
      <c r="H30" s="1"/>
      <c r="I30" s="1"/>
      <c r="J30" s="1"/>
      <c r="K30" s="89" t="s">
        <v>38</v>
      </c>
    </row>
    <row r="31" spans="1:12" ht="18" x14ac:dyDescent="0.25">
      <c r="A31" s="215" t="s">
        <v>10</v>
      </c>
      <c r="B31" s="205"/>
      <c r="C31" s="205"/>
      <c r="D31" s="206"/>
      <c r="E31" s="33"/>
      <c r="F31" s="22"/>
      <c r="G31" s="204" t="s">
        <v>47</v>
      </c>
      <c r="H31" s="205"/>
      <c r="I31" s="205"/>
      <c r="J31" s="206"/>
      <c r="K31" s="90"/>
    </row>
    <row r="32" spans="1:12" ht="15.95" customHeight="1" x14ac:dyDescent="0.2">
      <c r="A32" s="208" t="s">
        <v>11</v>
      </c>
      <c r="B32" s="196"/>
      <c r="C32" s="196"/>
      <c r="D32" s="197"/>
      <c r="E32" s="24">
        <v>0</v>
      </c>
      <c r="F32" s="22"/>
      <c r="G32" s="195" t="s">
        <v>48</v>
      </c>
      <c r="H32" s="196"/>
      <c r="I32" s="196"/>
      <c r="J32" s="197"/>
      <c r="K32" s="84">
        <f>I67</f>
        <v>14400</v>
      </c>
    </row>
    <row r="33" spans="1:14" ht="15.95" customHeight="1" x14ac:dyDescent="0.2">
      <c r="A33" s="208" t="s">
        <v>12</v>
      </c>
      <c r="B33" s="196"/>
      <c r="C33" s="196"/>
      <c r="D33" s="197"/>
      <c r="E33" s="24">
        <v>0</v>
      </c>
      <c r="F33" s="22"/>
      <c r="G33" s="195" t="s">
        <v>49</v>
      </c>
      <c r="H33" s="196"/>
      <c r="I33" s="196"/>
      <c r="J33" s="197"/>
      <c r="K33" s="84">
        <f>J86+K96+I106</f>
        <v>13700</v>
      </c>
    </row>
    <row r="34" spans="1:14" ht="15.95" customHeight="1" x14ac:dyDescent="0.2">
      <c r="A34" s="208" t="s">
        <v>13</v>
      </c>
      <c r="B34" s="196"/>
      <c r="C34" s="196"/>
      <c r="D34" s="197"/>
      <c r="E34" s="24">
        <f>J67</f>
        <v>0</v>
      </c>
      <c r="F34" s="22"/>
      <c r="G34" s="195" t="s">
        <v>50</v>
      </c>
      <c r="H34" s="196"/>
      <c r="I34" s="196"/>
      <c r="J34" s="197"/>
      <c r="K34" s="84">
        <v>0</v>
      </c>
    </row>
    <row r="35" spans="1:14" ht="15.95" customHeight="1" x14ac:dyDescent="0.2">
      <c r="A35" s="208" t="s">
        <v>14</v>
      </c>
      <c r="B35" s="196"/>
      <c r="C35" s="196"/>
      <c r="D35" s="197"/>
      <c r="E35" s="24">
        <v>0</v>
      </c>
      <c r="F35" s="22"/>
      <c r="G35" s="195" t="s">
        <v>51</v>
      </c>
      <c r="H35" s="196"/>
      <c r="I35" s="196"/>
      <c r="J35" s="197"/>
      <c r="K35" s="84">
        <v>0</v>
      </c>
    </row>
    <row r="36" spans="1:14" ht="15.95" customHeight="1" x14ac:dyDescent="0.2">
      <c r="A36" s="207" t="s">
        <v>121</v>
      </c>
      <c r="B36" s="196"/>
      <c r="C36" s="196"/>
      <c r="D36" s="197"/>
      <c r="E36" s="24"/>
      <c r="F36" s="22"/>
      <c r="G36" s="195" t="s">
        <v>53</v>
      </c>
      <c r="H36" s="196"/>
      <c r="I36" s="196"/>
      <c r="J36" s="197"/>
      <c r="K36" s="84">
        <f>K67</f>
        <v>0</v>
      </c>
    </row>
    <row r="37" spans="1:14" ht="15.95" customHeight="1" x14ac:dyDescent="0.2">
      <c r="A37" s="208"/>
      <c r="B37" s="196"/>
      <c r="C37" s="196"/>
      <c r="D37" s="197"/>
      <c r="E37" s="24"/>
      <c r="F37" s="22"/>
      <c r="G37" s="195" t="s">
        <v>52</v>
      </c>
      <c r="H37" s="196"/>
      <c r="I37" s="196"/>
      <c r="J37" s="197"/>
      <c r="K37" s="84"/>
    </row>
    <row r="38" spans="1:14" ht="15.95" customHeight="1" x14ac:dyDescent="0.2">
      <c r="A38" s="208"/>
      <c r="B38" s="196"/>
      <c r="C38" s="196"/>
      <c r="D38" s="197"/>
      <c r="E38" s="24"/>
      <c r="F38" s="22"/>
      <c r="G38" s="195" t="s">
        <v>54</v>
      </c>
      <c r="H38" s="196"/>
      <c r="I38" s="196"/>
      <c r="J38" s="197"/>
      <c r="K38" s="84"/>
    </row>
    <row r="39" spans="1:14" ht="15.95" customHeight="1" x14ac:dyDescent="0.2">
      <c r="A39" s="208"/>
      <c r="B39" s="196"/>
      <c r="C39" s="196"/>
      <c r="D39" s="197"/>
      <c r="E39" s="24"/>
      <c r="F39" s="22"/>
      <c r="G39" s="198" t="s">
        <v>15</v>
      </c>
      <c r="H39" s="199"/>
      <c r="I39" s="199"/>
      <c r="J39" s="200"/>
      <c r="K39" s="84"/>
    </row>
    <row r="40" spans="1:14" ht="15.95" customHeight="1" x14ac:dyDescent="0.2">
      <c r="A40" s="208"/>
      <c r="B40" s="196"/>
      <c r="C40" s="196"/>
      <c r="D40" s="197"/>
      <c r="E40" s="24"/>
      <c r="F40" s="22"/>
      <c r="G40" s="201"/>
      <c r="H40" s="202"/>
      <c r="I40" s="202"/>
      <c r="J40" s="203"/>
      <c r="K40" s="84"/>
    </row>
    <row r="41" spans="1:14" ht="15.95" customHeight="1" thickBot="1" x14ac:dyDescent="0.25">
      <c r="A41" s="208"/>
      <c r="B41" s="196"/>
      <c r="C41" s="196"/>
      <c r="D41" s="197"/>
      <c r="E41" s="24"/>
      <c r="F41" s="22"/>
      <c r="G41" s="216"/>
      <c r="H41" s="220"/>
      <c r="I41" s="220"/>
      <c r="J41" s="221"/>
      <c r="K41" s="84"/>
    </row>
    <row r="42" spans="1:14" ht="15.95" customHeight="1" thickBot="1" x14ac:dyDescent="0.3">
      <c r="A42" s="219"/>
      <c r="B42" s="220"/>
      <c r="C42" s="220"/>
      <c r="D42" s="221"/>
      <c r="E42" s="24"/>
      <c r="F42" s="22"/>
      <c r="G42" s="245" t="s">
        <v>55</v>
      </c>
      <c r="H42" s="243"/>
      <c r="I42" s="243"/>
      <c r="J42" s="244"/>
      <c r="K42" s="85">
        <f>SUM(K32:K41)</f>
        <v>28100</v>
      </c>
      <c r="L42" s="25"/>
    </row>
    <row r="43" spans="1:14" ht="15.95" customHeight="1" thickBot="1" x14ac:dyDescent="0.3">
      <c r="A43" s="242" t="s">
        <v>16</v>
      </c>
      <c r="B43" s="243"/>
      <c r="C43" s="243"/>
      <c r="D43" s="244"/>
      <c r="E43" s="27">
        <f>SUM(E32:E42)</f>
        <v>0</v>
      </c>
      <c r="F43" s="28"/>
      <c r="G43" s="245" t="s">
        <v>56</v>
      </c>
      <c r="H43" s="243"/>
      <c r="I43" s="243"/>
      <c r="J43" s="244"/>
      <c r="K43" s="85">
        <f>(E43-K42)</f>
        <v>-28100</v>
      </c>
    </row>
    <row r="44" spans="1:14" ht="8.1" customHeight="1" x14ac:dyDescent="0.2">
      <c r="A44" s="91" t="s">
        <v>17</v>
      </c>
      <c r="B44" s="34"/>
      <c r="C44" s="34"/>
      <c r="D44" s="34"/>
      <c r="E44" s="34"/>
      <c r="F44" s="12"/>
      <c r="G44" s="34"/>
      <c r="H44" s="34"/>
      <c r="I44" s="34"/>
      <c r="J44" s="34"/>
      <c r="K44" s="92"/>
    </row>
    <row r="45" spans="1:14" ht="18" hidden="1" x14ac:dyDescent="0.25">
      <c r="A45" s="94"/>
      <c r="B45" s="35"/>
      <c r="C45" s="35"/>
      <c r="D45" s="35"/>
      <c r="E45" s="35"/>
      <c r="F45" s="35"/>
      <c r="G45" s="35"/>
      <c r="H45" s="35"/>
      <c r="I45" s="35"/>
      <c r="J45" s="35"/>
      <c r="K45" s="95"/>
    </row>
    <row r="46" spans="1:14" ht="18" hidden="1" x14ac:dyDescent="0.25">
      <c r="A46" s="96"/>
      <c r="B46" s="36"/>
      <c r="C46" s="36"/>
      <c r="D46" s="36"/>
      <c r="E46" s="36"/>
      <c r="F46" s="36"/>
      <c r="G46" s="36"/>
      <c r="H46" s="36"/>
      <c r="I46" s="36"/>
      <c r="J46" s="36"/>
      <c r="K46" s="97"/>
    </row>
    <row r="47" spans="1:14" ht="6" customHeight="1" x14ac:dyDescent="0.2">
      <c r="A47" s="76"/>
      <c r="B47" s="6"/>
      <c r="C47" s="6"/>
      <c r="D47" s="6"/>
      <c r="E47" s="6"/>
      <c r="F47" s="6"/>
      <c r="G47" s="6"/>
      <c r="H47" s="6"/>
      <c r="I47" s="6"/>
      <c r="J47" s="6"/>
      <c r="K47" s="77"/>
      <c r="L47" s="12"/>
    </row>
    <row r="48" spans="1:14" x14ac:dyDescent="0.2">
      <c r="A48" s="93" t="s">
        <v>18</v>
      </c>
      <c r="B48" s="9"/>
      <c r="C48" s="9"/>
      <c r="D48" s="9"/>
      <c r="E48" s="11" t="s">
        <v>36</v>
      </c>
      <c r="F48" s="8" t="s">
        <v>18</v>
      </c>
      <c r="G48" s="10"/>
      <c r="H48" s="10"/>
      <c r="I48" s="9"/>
      <c r="J48" s="9"/>
      <c r="K48" s="98" t="s">
        <v>36</v>
      </c>
      <c r="M48" s="12"/>
      <c r="N48" s="12"/>
    </row>
    <row r="49" spans="1:13" ht="24" customHeight="1" x14ac:dyDescent="0.2">
      <c r="A49" s="248"/>
      <c r="B49" s="249"/>
      <c r="C49" s="249"/>
      <c r="D49" s="250"/>
      <c r="E49" s="13"/>
      <c r="F49" s="66"/>
      <c r="G49" s="202"/>
      <c r="H49" s="249"/>
      <c r="I49" s="249"/>
      <c r="J49" s="250"/>
      <c r="K49" s="99"/>
    </row>
    <row r="50" spans="1:13" ht="21.95" customHeight="1" thickBot="1" x14ac:dyDescent="0.3">
      <c r="A50" s="96" t="s">
        <v>19</v>
      </c>
      <c r="B50" s="36"/>
      <c r="C50" s="36"/>
      <c r="D50" s="36"/>
      <c r="E50" s="37"/>
      <c r="F50" s="36"/>
      <c r="G50" s="36"/>
      <c r="H50" s="36"/>
      <c r="I50" s="36"/>
      <c r="J50" s="36"/>
      <c r="K50" s="100"/>
    </row>
    <row r="51" spans="1:13" ht="15.75" x14ac:dyDescent="0.25">
      <c r="A51" s="101" t="s">
        <v>20</v>
      </c>
      <c r="B51" s="38"/>
      <c r="C51" s="30"/>
      <c r="D51" s="39" t="s">
        <v>33</v>
      </c>
      <c r="E51" s="38"/>
      <c r="F51" s="38"/>
      <c r="G51" s="30"/>
      <c r="H51" s="40" t="s">
        <v>41</v>
      </c>
      <c r="I51" s="39" t="s">
        <v>64</v>
      </c>
      <c r="J51" s="38"/>
      <c r="K51" s="102" t="s">
        <v>65</v>
      </c>
    </row>
    <row r="52" spans="1:13" ht="15.95" customHeight="1" x14ac:dyDescent="0.2">
      <c r="A52" s="237" t="s">
        <v>119</v>
      </c>
      <c r="B52" s="238"/>
      <c r="C52" s="239"/>
      <c r="D52" s="246"/>
      <c r="E52" s="176"/>
      <c r="F52" s="176"/>
      <c r="G52" s="177"/>
      <c r="H52" s="67">
        <v>500</v>
      </c>
      <c r="I52" s="240"/>
      <c r="J52" s="241"/>
      <c r="K52" s="103"/>
    </row>
    <row r="53" spans="1:13" ht="15.95" customHeight="1" x14ac:dyDescent="0.2">
      <c r="A53" s="237" t="s">
        <v>118</v>
      </c>
      <c r="B53" s="238"/>
      <c r="C53" s="239"/>
      <c r="D53" s="247"/>
      <c r="E53" s="176"/>
      <c r="F53" s="176"/>
      <c r="G53" s="177"/>
      <c r="H53" s="67">
        <v>1000</v>
      </c>
      <c r="I53" s="240"/>
      <c r="J53" s="241"/>
      <c r="K53" s="103"/>
    </row>
    <row r="54" spans="1:13" ht="15.95" customHeight="1" x14ac:dyDescent="0.2">
      <c r="A54" s="237"/>
      <c r="B54" s="238"/>
      <c r="C54" s="239"/>
      <c r="D54" s="247"/>
      <c r="E54" s="176"/>
      <c r="F54" s="176"/>
      <c r="G54" s="177"/>
      <c r="H54" s="67"/>
      <c r="I54" s="240"/>
      <c r="J54" s="241"/>
      <c r="K54" s="103"/>
    </row>
    <row r="55" spans="1:13" ht="15.95" customHeight="1" x14ac:dyDescent="0.2">
      <c r="A55" s="253"/>
      <c r="B55" s="238"/>
      <c r="C55" s="239"/>
      <c r="D55" s="247"/>
      <c r="E55" s="176"/>
      <c r="F55" s="176"/>
      <c r="G55" s="177"/>
      <c r="H55" s="67"/>
      <c r="I55" s="240"/>
      <c r="J55" s="241"/>
      <c r="K55" s="103"/>
    </row>
    <row r="56" spans="1:13" ht="15.95" customHeight="1" x14ac:dyDescent="0.2">
      <c r="A56" s="253"/>
      <c r="B56" s="238"/>
      <c r="C56" s="239"/>
      <c r="D56" s="247"/>
      <c r="E56" s="176"/>
      <c r="F56" s="176"/>
      <c r="G56" s="177"/>
      <c r="H56" s="67"/>
      <c r="I56" s="240"/>
      <c r="J56" s="241"/>
      <c r="K56" s="103"/>
    </row>
    <row r="57" spans="1:13" ht="15.95" customHeight="1" thickBot="1" x14ac:dyDescent="0.25">
      <c r="A57" s="254"/>
      <c r="B57" s="217"/>
      <c r="C57" s="218"/>
      <c r="D57" s="255"/>
      <c r="E57" s="256"/>
      <c r="F57" s="256"/>
      <c r="G57" s="257"/>
      <c r="H57" s="67"/>
      <c r="I57" s="251"/>
      <c r="J57" s="252"/>
      <c r="K57" s="103"/>
    </row>
    <row r="58" spans="1:13" ht="15.95" customHeight="1" thickBot="1" x14ac:dyDescent="0.3">
      <c r="A58" s="86"/>
      <c r="B58" s="5"/>
      <c r="C58" s="5"/>
      <c r="D58" s="5"/>
      <c r="E58" s="5"/>
      <c r="F58" s="5"/>
      <c r="G58" s="5"/>
      <c r="H58" s="56">
        <f>SUM(H52:H57)</f>
        <v>1500</v>
      </c>
      <c r="I58" s="32"/>
      <c r="J58" s="5"/>
      <c r="K58" s="73"/>
    </row>
    <row r="59" spans="1:13" ht="15" customHeight="1" thickBot="1" x14ac:dyDescent="0.25">
      <c r="A59" s="74"/>
      <c r="H59" s="5"/>
      <c r="K59" s="75"/>
    </row>
    <row r="60" spans="1:13" ht="21.95" customHeight="1" thickBot="1" x14ac:dyDescent="0.3">
      <c r="A60" s="104" t="s">
        <v>77</v>
      </c>
      <c r="B60" s="30"/>
      <c r="C60" s="30"/>
      <c r="D60" s="30"/>
      <c r="E60" s="31"/>
      <c r="F60" s="30"/>
      <c r="G60" s="30"/>
      <c r="H60" s="30"/>
      <c r="I60" s="30"/>
      <c r="J60" s="30"/>
      <c r="K60" s="88"/>
    </row>
    <row r="61" spans="1:13" ht="15.75" x14ac:dyDescent="0.25">
      <c r="A61" s="101" t="s">
        <v>17</v>
      </c>
      <c r="B61" s="38" t="s">
        <v>17</v>
      </c>
      <c r="C61" s="39" t="s">
        <v>24</v>
      </c>
      <c r="D61" s="39" t="s">
        <v>17</v>
      </c>
      <c r="E61" s="40" t="s">
        <v>39</v>
      </c>
      <c r="F61" s="3"/>
      <c r="G61" s="41" t="s">
        <v>17</v>
      </c>
      <c r="H61" s="41" t="s">
        <v>17</v>
      </c>
      <c r="I61" s="40" t="s">
        <v>66</v>
      </c>
      <c r="J61" s="40" t="s">
        <v>66</v>
      </c>
      <c r="K61" s="102" t="s">
        <v>66</v>
      </c>
    </row>
    <row r="62" spans="1:13" ht="15.75" x14ac:dyDescent="0.25">
      <c r="A62" s="105" t="s">
        <v>21</v>
      </c>
      <c r="B62" s="36"/>
      <c r="C62" s="43" t="s">
        <v>25</v>
      </c>
      <c r="D62" s="43" t="s">
        <v>34</v>
      </c>
      <c r="E62" s="42" t="s">
        <v>40</v>
      </c>
      <c r="F62" s="25"/>
      <c r="G62" s="42" t="s">
        <v>57</v>
      </c>
      <c r="H62" s="42" t="s">
        <v>60</v>
      </c>
      <c r="I62" s="42" t="s">
        <v>67</v>
      </c>
      <c r="J62" s="42" t="s">
        <v>68</v>
      </c>
      <c r="K62" s="106" t="s">
        <v>70</v>
      </c>
      <c r="L62" s="44"/>
    </row>
    <row r="63" spans="1:13" ht="15.95" customHeight="1" x14ac:dyDescent="0.2">
      <c r="A63" s="111"/>
      <c r="B63" s="49" t="s">
        <v>72</v>
      </c>
      <c r="C63" s="60">
        <v>1</v>
      </c>
      <c r="D63" s="67"/>
      <c r="E63" s="165">
        <v>150000</v>
      </c>
      <c r="F63" s="166"/>
      <c r="G63" s="67">
        <v>100000</v>
      </c>
      <c r="H63" s="147" t="s">
        <v>120</v>
      </c>
      <c r="I63" s="67">
        <f>1200*12</f>
        <v>14400</v>
      </c>
      <c r="J63" s="67">
        <v>0</v>
      </c>
      <c r="K63" s="109">
        <v>0</v>
      </c>
      <c r="L63" s="44"/>
      <c r="M63" s="44"/>
    </row>
    <row r="64" spans="1:13" ht="15.95" customHeight="1" x14ac:dyDescent="0.2">
      <c r="A64" s="167"/>
      <c r="B64" s="168"/>
      <c r="C64" s="60"/>
      <c r="D64" s="67"/>
      <c r="E64" s="165"/>
      <c r="F64" s="166"/>
      <c r="G64" s="67"/>
      <c r="H64" s="63"/>
      <c r="I64" s="67"/>
      <c r="J64" s="67"/>
      <c r="K64" s="109"/>
      <c r="L64" s="44"/>
      <c r="M64" s="44"/>
    </row>
    <row r="65" spans="1:13" ht="15.95" customHeight="1" x14ac:dyDescent="0.2">
      <c r="A65" s="167"/>
      <c r="B65" s="168"/>
      <c r="C65" s="60"/>
      <c r="D65" s="67"/>
      <c r="E65" s="165"/>
      <c r="F65" s="166"/>
      <c r="G65" s="67"/>
      <c r="H65" s="63"/>
      <c r="I65" s="67"/>
      <c r="J65" s="67"/>
      <c r="K65" s="109"/>
      <c r="L65" s="44"/>
      <c r="M65" s="44"/>
    </row>
    <row r="66" spans="1:13" ht="15.95" customHeight="1" thickBot="1" x14ac:dyDescent="0.25">
      <c r="A66" s="169"/>
      <c r="B66" s="170"/>
      <c r="C66" s="148"/>
      <c r="D66" s="120"/>
      <c r="E66" s="171"/>
      <c r="F66" s="172"/>
      <c r="G66" s="120"/>
      <c r="H66" s="121"/>
      <c r="I66" s="67"/>
      <c r="J66" s="67"/>
      <c r="K66" s="109"/>
      <c r="L66" s="44"/>
      <c r="M66" s="44"/>
    </row>
    <row r="67" spans="1:13" ht="15.95" customHeight="1" thickBot="1" x14ac:dyDescent="0.3">
      <c r="D67" s="118">
        <f>SUM(D63:D66)</f>
        <v>0</v>
      </c>
      <c r="E67" s="173">
        <f>SUM(E63:E66)</f>
        <v>150000</v>
      </c>
      <c r="F67" s="174"/>
      <c r="G67" s="119">
        <f>SUM(G63:G66)</f>
        <v>100000</v>
      </c>
      <c r="H67"/>
      <c r="I67" s="117">
        <f>SUM(I63:I66)</f>
        <v>14400</v>
      </c>
      <c r="J67" s="58">
        <f>SUM(J63:J66)</f>
        <v>0</v>
      </c>
      <c r="K67" s="112">
        <f>SUM(K63:K66)</f>
        <v>0</v>
      </c>
      <c r="M67" s="44"/>
    </row>
    <row r="68" spans="1:13" ht="15" customHeight="1" thickBot="1" x14ac:dyDescent="0.25">
      <c r="A68" s="74"/>
      <c r="D68" s="5"/>
      <c r="E68" s="5"/>
      <c r="F68" s="5"/>
      <c r="J68" s="5"/>
      <c r="K68" s="73"/>
    </row>
    <row r="69" spans="1:13" ht="21.95" customHeight="1" thickBot="1" x14ac:dyDescent="0.3">
      <c r="A69" s="104" t="s">
        <v>78</v>
      </c>
      <c r="B69" s="30"/>
      <c r="C69" s="30"/>
      <c r="D69" s="30"/>
      <c r="E69" s="31"/>
      <c r="F69" s="30"/>
      <c r="G69" s="30"/>
      <c r="H69" s="30"/>
      <c r="I69" s="30"/>
      <c r="J69" s="30"/>
      <c r="K69" s="88"/>
    </row>
    <row r="70" spans="1:13" ht="15.75" x14ac:dyDescent="0.25">
      <c r="A70" s="101" t="s">
        <v>17</v>
      </c>
      <c r="B70" s="38" t="s">
        <v>17</v>
      </c>
      <c r="C70" s="38" t="s">
        <v>17</v>
      </c>
      <c r="D70" s="38" t="s">
        <v>17</v>
      </c>
      <c r="E70" s="3" t="s">
        <v>17</v>
      </c>
      <c r="F70" s="3"/>
      <c r="G70" s="38" t="s">
        <v>17</v>
      </c>
      <c r="H70" s="40" t="s">
        <v>61</v>
      </c>
      <c r="I70" s="41" t="s">
        <v>17</v>
      </c>
      <c r="J70" s="41" t="s">
        <v>17</v>
      </c>
      <c r="K70" s="102" t="s">
        <v>71</v>
      </c>
    </row>
    <row r="71" spans="1:13" ht="15.75" x14ac:dyDescent="0.25">
      <c r="A71" s="105" t="s">
        <v>22</v>
      </c>
      <c r="B71" s="36"/>
      <c r="C71" s="36"/>
      <c r="D71" s="36"/>
      <c r="E71" s="36"/>
      <c r="F71" s="36"/>
      <c r="G71" s="36"/>
      <c r="H71" s="42" t="s">
        <v>62</v>
      </c>
      <c r="I71" s="42" t="s">
        <v>41</v>
      </c>
      <c r="J71" s="42" t="s">
        <v>57</v>
      </c>
      <c r="K71" s="106" t="s">
        <v>40</v>
      </c>
      <c r="L71" s="44"/>
    </row>
    <row r="72" spans="1:13" ht="15.95" customHeight="1" x14ac:dyDescent="0.2">
      <c r="A72" s="175"/>
      <c r="B72" s="176"/>
      <c r="C72" s="176"/>
      <c r="D72" s="176"/>
      <c r="E72" s="176"/>
      <c r="F72" s="176"/>
      <c r="G72" s="177"/>
      <c r="H72" s="61"/>
      <c r="I72" s="57"/>
      <c r="J72" s="57"/>
      <c r="K72" s="107">
        <f>I72-J72</f>
        <v>0</v>
      </c>
      <c r="L72" s="44"/>
      <c r="M72" s="44"/>
    </row>
    <row r="73" spans="1:13" ht="15.95" customHeight="1" x14ac:dyDescent="0.2">
      <c r="A73" s="175"/>
      <c r="B73" s="176"/>
      <c r="C73" s="176"/>
      <c r="D73" s="176"/>
      <c r="E73" s="176"/>
      <c r="F73" s="176"/>
      <c r="G73" s="177"/>
      <c r="H73" s="61"/>
      <c r="I73" s="57"/>
      <c r="J73" s="57"/>
      <c r="K73" s="107">
        <f t="shared" ref="K73:K74" si="0">I73-J73</f>
        <v>0</v>
      </c>
      <c r="L73" s="44"/>
      <c r="M73" s="44"/>
    </row>
    <row r="74" spans="1:13" ht="15.95" customHeight="1" thickBot="1" x14ac:dyDescent="0.25">
      <c r="A74" s="258"/>
      <c r="B74" s="256"/>
      <c r="C74" s="256"/>
      <c r="D74" s="256"/>
      <c r="E74" s="256"/>
      <c r="F74" s="256"/>
      <c r="G74" s="257"/>
      <c r="H74" s="61"/>
      <c r="I74" s="57"/>
      <c r="J74" s="57"/>
      <c r="K74" s="107">
        <f t="shared" si="0"/>
        <v>0</v>
      </c>
      <c r="L74" s="44"/>
      <c r="M74" s="44"/>
    </row>
    <row r="75" spans="1:13" ht="15.95" customHeight="1" thickBot="1" x14ac:dyDescent="0.3">
      <c r="A75" s="86"/>
      <c r="B75" s="5"/>
      <c r="C75" s="5"/>
      <c r="D75" s="5"/>
      <c r="E75" s="5"/>
      <c r="F75" s="5"/>
      <c r="G75" s="5"/>
      <c r="H75" s="122"/>
      <c r="I75" s="62">
        <f>SUM(I72:I74)</f>
        <v>0</v>
      </c>
      <c r="J75" s="58">
        <f>SUM(J72:J74)</f>
        <v>0</v>
      </c>
      <c r="K75" s="117">
        <f>SUM(K72:K74)</f>
        <v>0</v>
      </c>
      <c r="M75" s="44"/>
    </row>
    <row r="76" spans="1:13" ht="15" customHeight="1" thickBot="1" x14ac:dyDescent="0.25">
      <c r="A76" s="74"/>
      <c r="J76" s="5"/>
      <c r="K76" s="75"/>
    </row>
    <row r="77" spans="1:13" ht="21.95" customHeight="1" thickBot="1" x14ac:dyDescent="0.3">
      <c r="A77" s="104" t="s">
        <v>92</v>
      </c>
      <c r="B77" s="30"/>
      <c r="C77" s="30"/>
      <c r="D77" s="30"/>
      <c r="E77" s="31"/>
      <c r="F77" s="30"/>
      <c r="G77" s="30"/>
      <c r="H77" s="30"/>
      <c r="I77" s="30"/>
      <c r="J77" s="30"/>
      <c r="K77" s="88"/>
    </row>
    <row r="78" spans="1:13" ht="15.75" x14ac:dyDescent="0.25">
      <c r="A78" s="259" t="s">
        <v>84</v>
      </c>
      <c r="B78" s="260"/>
      <c r="C78" s="40" t="s">
        <v>85</v>
      </c>
      <c r="D78" s="39" t="s">
        <v>89</v>
      </c>
      <c r="E78" s="263" t="s">
        <v>91</v>
      </c>
      <c r="F78" s="264"/>
      <c r="G78" s="265"/>
      <c r="H78" s="41" t="s">
        <v>79</v>
      </c>
      <c r="I78" s="40" t="s">
        <v>87</v>
      </c>
      <c r="J78" s="40" t="s">
        <v>66</v>
      </c>
      <c r="K78" s="102" t="s">
        <v>82</v>
      </c>
    </row>
    <row r="79" spans="1:13" ht="15.75" x14ac:dyDescent="0.25">
      <c r="A79" s="261"/>
      <c r="B79" s="262"/>
      <c r="C79" s="42" t="s">
        <v>86</v>
      </c>
      <c r="D79" s="42" t="s">
        <v>90</v>
      </c>
      <c r="E79" s="266"/>
      <c r="F79" s="267"/>
      <c r="G79" s="268"/>
      <c r="H79" s="42" t="s">
        <v>57</v>
      </c>
      <c r="I79" s="42" t="s">
        <v>88</v>
      </c>
      <c r="J79" s="42" t="s">
        <v>81</v>
      </c>
      <c r="K79" s="106" t="s">
        <v>83</v>
      </c>
      <c r="L79" s="44"/>
    </row>
    <row r="80" spans="1:13" ht="15.95" customHeight="1" x14ac:dyDescent="0.2">
      <c r="A80" s="194" t="s">
        <v>102</v>
      </c>
      <c r="B80" s="189"/>
      <c r="C80" s="59">
        <v>10</v>
      </c>
      <c r="D80" s="127">
        <v>2500</v>
      </c>
      <c r="E80" s="165">
        <f t="shared" ref="E80:E85" si="1">+C80*D80</f>
        <v>25000</v>
      </c>
      <c r="F80" s="193"/>
      <c r="G80" s="166"/>
      <c r="H80" s="67">
        <v>9000</v>
      </c>
      <c r="I80" s="128" t="s">
        <v>103</v>
      </c>
      <c r="J80" s="67">
        <v>3000</v>
      </c>
      <c r="K80" s="123">
        <v>45658</v>
      </c>
      <c r="L80" s="44"/>
      <c r="M80" s="44"/>
    </row>
    <row r="81" spans="1:13" ht="15.95" customHeight="1" x14ac:dyDescent="0.2">
      <c r="A81" s="194" t="s">
        <v>101</v>
      </c>
      <c r="B81" s="189"/>
      <c r="C81" s="59">
        <v>1</v>
      </c>
      <c r="D81" s="127">
        <v>3500</v>
      </c>
      <c r="E81" s="165">
        <f t="shared" si="1"/>
        <v>3500</v>
      </c>
      <c r="F81" s="193"/>
      <c r="G81" s="166"/>
      <c r="H81" s="67"/>
      <c r="I81" s="125"/>
      <c r="J81" s="67"/>
      <c r="K81" s="123"/>
      <c r="L81" s="44"/>
      <c r="M81" s="44"/>
    </row>
    <row r="82" spans="1:13" ht="15.95" customHeight="1" x14ac:dyDescent="0.2">
      <c r="A82" s="167"/>
      <c r="B82" s="189"/>
      <c r="C82" s="59"/>
      <c r="D82" s="127"/>
      <c r="E82" s="165">
        <f t="shared" si="1"/>
        <v>0</v>
      </c>
      <c r="F82" s="193"/>
      <c r="G82" s="166"/>
      <c r="H82" s="67"/>
      <c r="I82" s="125"/>
      <c r="J82" s="67"/>
      <c r="K82" s="123"/>
      <c r="L82" s="44"/>
      <c r="M82" s="44"/>
    </row>
    <row r="83" spans="1:13" ht="15.95" customHeight="1" x14ac:dyDescent="0.2">
      <c r="A83" s="167"/>
      <c r="B83" s="189"/>
      <c r="C83" s="59"/>
      <c r="D83" s="127"/>
      <c r="E83" s="165">
        <f t="shared" si="1"/>
        <v>0</v>
      </c>
      <c r="F83" s="193"/>
      <c r="G83" s="166"/>
      <c r="H83" s="67"/>
      <c r="I83" s="125"/>
      <c r="J83" s="67"/>
      <c r="K83" s="123"/>
      <c r="L83" s="44"/>
      <c r="M83" s="44"/>
    </row>
    <row r="84" spans="1:13" ht="15.95" customHeight="1" x14ac:dyDescent="0.2">
      <c r="A84" s="167"/>
      <c r="B84" s="189"/>
      <c r="C84" s="59"/>
      <c r="D84" s="127"/>
      <c r="E84" s="165">
        <f t="shared" si="1"/>
        <v>0</v>
      </c>
      <c r="F84" s="193"/>
      <c r="G84" s="166"/>
      <c r="H84" s="67"/>
      <c r="I84" s="125"/>
      <c r="J84" s="67"/>
      <c r="K84" s="123"/>
      <c r="L84" s="44"/>
      <c r="M84" s="44"/>
    </row>
    <row r="85" spans="1:13" ht="15.95" customHeight="1" thickBot="1" x14ac:dyDescent="0.25">
      <c r="A85" s="190"/>
      <c r="B85" s="191"/>
      <c r="C85" s="59"/>
      <c r="D85" s="127"/>
      <c r="E85" s="165">
        <f t="shared" si="1"/>
        <v>0</v>
      </c>
      <c r="F85" s="193"/>
      <c r="G85" s="166"/>
      <c r="H85" s="120"/>
      <c r="I85" s="126"/>
      <c r="J85" s="120"/>
      <c r="K85" s="124"/>
      <c r="L85" s="44"/>
      <c r="M85" s="44"/>
    </row>
    <row r="86" spans="1:13" ht="15.95" customHeight="1" thickBot="1" x14ac:dyDescent="0.3">
      <c r="A86" s="110"/>
      <c r="B86" s="45"/>
      <c r="C86" s="45"/>
      <c r="D86" s="45"/>
      <c r="E86" s="180">
        <f>SUM(E80:F85)</f>
        <v>28500</v>
      </c>
      <c r="F86" s="192"/>
      <c r="G86" s="181"/>
      <c r="H86" s="143">
        <f>SUM(H80:H85)</f>
        <v>9000</v>
      </c>
      <c r="I86"/>
      <c r="J86" s="143">
        <f>SUM(J80:J85)</f>
        <v>3000</v>
      </c>
      <c r="K86"/>
      <c r="M86" s="44"/>
    </row>
    <row r="87" spans="1:13" ht="15" customHeight="1" thickBot="1" x14ac:dyDescent="0.25">
      <c r="A87" s="74"/>
      <c r="E87" s="5"/>
      <c r="F87" s="5"/>
      <c r="G87" s="5"/>
      <c r="K87" s="75"/>
    </row>
    <row r="88" spans="1:13" ht="21.95" customHeight="1" thickBot="1" x14ac:dyDescent="0.3">
      <c r="A88" s="129" t="s">
        <v>100</v>
      </c>
      <c r="B88" s="130"/>
      <c r="C88" s="130"/>
      <c r="D88" s="130"/>
      <c r="E88" s="131"/>
      <c r="F88" s="130"/>
      <c r="G88" s="130"/>
      <c r="H88" s="130"/>
      <c r="I88" s="130"/>
      <c r="J88" s="130"/>
      <c r="K88" s="132"/>
    </row>
    <row r="89" spans="1:13" ht="32.25" customHeight="1" x14ac:dyDescent="0.2">
      <c r="A89" s="134" t="s">
        <v>94</v>
      </c>
      <c r="B89" s="161" t="s">
        <v>93</v>
      </c>
      <c r="C89" s="162"/>
      <c r="D89" s="162"/>
      <c r="E89" s="161" t="s">
        <v>95</v>
      </c>
      <c r="F89" s="162"/>
      <c r="G89" s="162"/>
      <c r="H89" s="135" t="s">
        <v>96</v>
      </c>
      <c r="I89" s="149" t="s">
        <v>97</v>
      </c>
      <c r="J89" s="149"/>
      <c r="K89" s="136" t="s">
        <v>98</v>
      </c>
    </row>
    <row r="90" spans="1:13" x14ac:dyDescent="0.2">
      <c r="A90" s="137">
        <v>2000</v>
      </c>
      <c r="B90" s="150" t="s">
        <v>104</v>
      </c>
      <c r="C90" s="151"/>
      <c r="D90" s="151"/>
      <c r="E90" s="163">
        <v>40000</v>
      </c>
      <c r="F90" s="163"/>
      <c r="G90" s="163"/>
      <c r="H90" s="133">
        <v>30000</v>
      </c>
      <c r="I90" s="150" t="s">
        <v>99</v>
      </c>
      <c r="J90" s="151"/>
      <c r="K90" s="138">
        <f>600*12</f>
        <v>7200</v>
      </c>
      <c r="L90" s="44"/>
    </row>
    <row r="91" spans="1:13" ht="15.95" customHeight="1" x14ac:dyDescent="0.2">
      <c r="A91" s="137"/>
      <c r="B91" s="151"/>
      <c r="C91" s="151"/>
      <c r="D91" s="151"/>
      <c r="E91" s="163"/>
      <c r="F91" s="163"/>
      <c r="G91" s="163"/>
      <c r="H91" s="133"/>
      <c r="I91" s="151"/>
      <c r="J91" s="151"/>
      <c r="K91" s="138"/>
      <c r="L91" s="44"/>
      <c r="M91" s="44"/>
    </row>
    <row r="92" spans="1:13" ht="15.95" customHeight="1" x14ac:dyDescent="0.2">
      <c r="A92" s="137"/>
      <c r="B92" s="151"/>
      <c r="C92" s="151"/>
      <c r="D92" s="151"/>
      <c r="E92" s="163"/>
      <c r="F92" s="163"/>
      <c r="G92" s="163"/>
      <c r="H92" s="133"/>
      <c r="I92" s="151"/>
      <c r="J92" s="151"/>
      <c r="K92" s="138"/>
      <c r="L92" s="44"/>
      <c r="M92" s="44"/>
    </row>
    <row r="93" spans="1:13" ht="15.95" customHeight="1" x14ac:dyDescent="0.2">
      <c r="A93" s="137"/>
      <c r="B93" s="151"/>
      <c r="C93" s="151"/>
      <c r="D93" s="151"/>
      <c r="E93" s="163"/>
      <c r="F93" s="163"/>
      <c r="G93" s="163"/>
      <c r="H93" s="133"/>
      <c r="I93" s="151"/>
      <c r="J93" s="151"/>
      <c r="K93" s="138"/>
      <c r="L93" s="44"/>
      <c r="M93" s="44"/>
    </row>
    <row r="94" spans="1:13" ht="15.95" customHeight="1" x14ac:dyDescent="0.2">
      <c r="A94" s="137"/>
      <c r="B94" s="151"/>
      <c r="C94" s="151"/>
      <c r="D94" s="151"/>
      <c r="E94" s="163"/>
      <c r="F94" s="163"/>
      <c r="G94" s="163"/>
      <c r="H94" s="133"/>
      <c r="I94" s="151"/>
      <c r="J94" s="151"/>
      <c r="K94" s="138"/>
      <c r="L94" s="44"/>
      <c r="M94" s="44"/>
    </row>
    <row r="95" spans="1:13" ht="15.95" customHeight="1" thickBot="1" x14ac:dyDescent="0.25">
      <c r="A95" s="139"/>
      <c r="B95" s="152"/>
      <c r="C95" s="152"/>
      <c r="D95" s="152"/>
      <c r="E95" s="164"/>
      <c r="F95" s="164"/>
      <c r="G95" s="164"/>
      <c r="H95" s="140"/>
      <c r="I95" s="152"/>
      <c r="J95" s="152"/>
      <c r="K95" s="141"/>
      <c r="L95" s="44"/>
      <c r="M95" s="44"/>
    </row>
    <row r="96" spans="1:13" ht="15.95" customHeight="1" thickBot="1" x14ac:dyDescent="0.3">
      <c r="A96" s="74"/>
      <c r="E96" s="186">
        <f>+SUM(E90:G95)</f>
        <v>40000</v>
      </c>
      <c r="F96" s="187"/>
      <c r="G96" s="188"/>
      <c r="H96" s="142">
        <f>+SUM(H90:H95)</f>
        <v>30000</v>
      </c>
      <c r="I96"/>
      <c r="J96"/>
      <c r="K96" s="108">
        <f>SUM(K90:K95)</f>
        <v>7200</v>
      </c>
      <c r="M96" s="44"/>
    </row>
    <row r="97" spans="1:13" ht="15" customHeight="1" thickBot="1" x14ac:dyDescent="0.25">
      <c r="A97" s="74"/>
      <c r="E97" s="5"/>
      <c r="F97" s="5"/>
      <c r="G97" s="5"/>
      <c r="I97" s="5"/>
      <c r="J97" s="5"/>
      <c r="K97" s="73"/>
    </row>
    <row r="98" spans="1:13" ht="21.95" customHeight="1" thickBot="1" x14ac:dyDescent="0.3">
      <c r="A98" s="104" t="s">
        <v>107</v>
      </c>
      <c r="B98" s="30"/>
      <c r="C98" s="30"/>
      <c r="D98" s="30"/>
      <c r="E98" s="31"/>
      <c r="F98" s="30"/>
      <c r="G98" s="30"/>
      <c r="H98" s="30"/>
      <c r="I98" s="30"/>
      <c r="J98" s="30"/>
      <c r="K98" s="88"/>
    </row>
    <row r="99" spans="1:13" ht="15.75" x14ac:dyDescent="0.25">
      <c r="A99" s="101" t="s">
        <v>17</v>
      </c>
      <c r="B99" s="38" t="s">
        <v>17</v>
      </c>
      <c r="C99" s="39" t="s">
        <v>17</v>
      </c>
      <c r="D99" s="39" t="s">
        <v>35</v>
      </c>
      <c r="E99" s="39" t="s">
        <v>35</v>
      </c>
      <c r="F99" s="30"/>
      <c r="G99" s="40" t="s">
        <v>58</v>
      </c>
      <c r="H99" s="41" t="s">
        <v>17</v>
      </c>
      <c r="I99" s="40" t="s">
        <v>66</v>
      </c>
      <c r="J99" s="41" t="s">
        <v>17</v>
      </c>
      <c r="K99" s="113"/>
    </row>
    <row r="100" spans="1:13" ht="15.75" x14ac:dyDescent="0.25">
      <c r="A100" s="105" t="s">
        <v>23</v>
      </c>
      <c r="B100" s="36"/>
      <c r="C100" s="43" t="s">
        <v>26</v>
      </c>
      <c r="D100" s="43" t="s">
        <v>36</v>
      </c>
      <c r="E100" s="43" t="s">
        <v>41</v>
      </c>
      <c r="F100" s="36"/>
      <c r="G100" s="42" t="s">
        <v>41</v>
      </c>
      <c r="H100" s="42" t="s">
        <v>63</v>
      </c>
      <c r="I100" s="42" t="s">
        <v>67</v>
      </c>
      <c r="J100" s="43" t="s">
        <v>69</v>
      </c>
      <c r="K100" s="97"/>
      <c r="L100" s="44"/>
    </row>
    <row r="101" spans="1:13" ht="15.95" customHeight="1" x14ac:dyDescent="0.2">
      <c r="A101" s="194" t="s">
        <v>108</v>
      </c>
      <c r="B101" s="189"/>
      <c r="C101" s="145" t="s">
        <v>109</v>
      </c>
      <c r="D101" s="64"/>
      <c r="E101" s="165">
        <v>20000</v>
      </c>
      <c r="F101" s="166"/>
      <c r="G101" s="67">
        <v>10000</v>
      </c>
      <c r="H101" s="64"/>
      <c r="I101" s="67">
        <v>3500</v>
      </c>
      <c r="J101" s="182"/>
      <c r="K101" s="183"/>
      <c r="L101" s="44"/>
      <c r="M101" s="44"/>
    </row>
    <row r="102" spans="1:13" ht="15.95" customHeight="1" x14ac:dyDescent="0.2">
      <c r="A102" s="167"/>
      <c r="B102" s="189"/>
      <c r="C102" s="59"/>
      <c r="D102" s="64"/>
      <c r="E102" s="165"/>
      <c r="F102" s="166"/>
      <c r="G102" s="67"/>
      <c r="H102" s="64"/>
      <c r="I102" s="67"/>
      <c r="J102" s="182"/>
      <c r="K102" s="183"/>
      <c r="L102" s="44"/>
      <c r="M102" s="44"/>
    </row>
    <row r="103" spans="1:13" ht="15.95" customHeight="1" x14ac:dyDescent="0.2">
      <c r="A103" s="167"/>
      <c r="B103" s="189"/>
      <c r="C103" s="59"/>
      <c r="D103" s="64"/>
      <c r="E103" s="165"/>
      <c r="F103" s="166"/>
      <c r="G103" s="67"/>
      <c r="H103" s="64"/>
      <c r="I103" s="67"/>
      <c r="J103" s="182"/>
      <c r="K103" s="183"/>
      <c r="L103" s="44"/>
      <c r="M103" s="44"/>
    </row>
    <row r="104" spans="1:13" ht="15.95" customHeight="1" x14ac:dyDescent="0.2">
      <c r="A104" s="167"/>
      <c r="B104" s="189"/>
      <c r="C104" s="59"/>
      <c r="D104" s="64"/>
      <c r="E104" s="165"/>
      <c r="F104" s="166"/>
      <c r="G104" s="67"/>
      <c r="H104" s="64"/>
      <c r="I104" s="67"/>
      <c r="J104" s="182"/>
      <c r="K104" s="183"/>
      <c r="L104" s="44"/>
      <c r="M104" s="44"/>
    </row>
    <row r="105" spans="1:13" ht="15.95" customHeight="1" thickBot="1" x14ac:dyDescent="0.25">
      <c r="A105" s="190"/>
      <c r="B105" s="191"/>
      <c r="C105" s="59"/>
      <c r="D105" s="64"/>
      <c r="E105" s="178"/>
      <c r="F105" s="179"/>
      <c r="G105" s="67"/>
      <c r="H105" s="64"/>
      <c r="I105" s="67"/>
      <c r="J105" s="184"/>
      <c r="K105" s="185"/>
      <c r="L105" s="44"/>
      <c r="M105" s="44"/>
    </row>
    <row r="106" spans="1:13" ht="15.95" customHeight="1" thickBot="1" x14ac:dyDescent="0.3">
      <c r="A106" s="110"/>
      <c r="B106" s="45"/>
      <c r="C106" s="45"/>
      <c r="D106" s="45"/>
      <c r="E106" s="180">
        <f>SUM(E101:F105)</f>
        <v>20000</v>
      </c>
      <c r="F106" s="181"/>
      <c r="G106" s="65">
        <f>SUM(G101:G105)</f>
        <v>10000</v>
      </c>
      <c r="H106" s="46"/>
      <c r="I106" s="56">
        <f>SUM(I101:I105)</f>
        <v>3500</v>
      </c>
      <c r="J106" s="47"/>
      <c r="K106" s="114"/>
      <c r="M106" s="44"/>
    </row>
    <row r="107" spans="1:13" ht="15" customHeight="1" x14ac:dyDescent="0.2">
      <c r="A107" s="115"/>
      <c r="B107" s="68"/>
      <c r="C107" s="68"/>
      <c r="D107" s="68"/>
      <c r="E107" s="68"/>
      <c r="F107" s="68"/>
      <c r="G107" s="45"/>
      <c r="H107" s="68"/>
      <c r="I107" s="45"/>
      <c r="J107" s="68"/>
      <c r="K107" s="116"/>
    </row>
  </sheetData>
  <mergeCells count="144">
    <mergeCell ref="E82:G82"/>
    <mergeCell ref="A80:B80"/>
    <mergeCell ref="A83:B83"/>
    <mergeCell ref="A101:B101"/>
    <mergeCell ref="A102:B102"/>
    <mergeCell ref="A103:B103"/>
    <mergeCell ref="A104:B104"/>
    <mergeCell ref="A105:B105"/>
    <mergeCell ref="I55:J55"/>
    <mergeCell ref="I56:J56"/>
    <mergeCell ref="I57:J57"/>
    <mergeCell ref="A54:C54"/>
    <mergeCell ref="A55:C55"/>
    <mergeCell ref="A56:C56"/>
    <mergeCell ref="A57:C57"/>
    <mergeCell ref="I54:J54"/>
    <mergeCell ref="D54:G54"/>
    <mergeCell ref="D55:G55"/>
    <mergeCell ref="D56:G56"/>
    <mergeCell ref="D57:G57"/>
    <mergeCell ref="A52:C52"/>
    <mergeCell ref="I52:J52"/>
    <mergeCell ref="A53:C53"/>
    <mergeCell ref="I53:J53"/>
    <mergeCell ref="A41:D41"/>
    <mergeCell ref="A42:D42"/>
    <mergeCell ref="A43:D43"/>
    <mergeCell ref="G41:J41"/>
    <mergeCell ref="G42:J42"/>
    <mergeCell ref="G43:J43"/>
    <mergeCell ref="D52:G52"/>
    <mergeCell ref="D53:G53"/>
    <mergeCell ref="A49:D49"/>
    <mergeCell ref="G49:J49"/>
    <mergeCell ref="B2:C2"/>
    <mergeCell ref="E7:G7"/>
    <mergeCell ref="A5:D5"/>
    <mergeCell ref="A7:D7"/>
    <mergeCell ref="A9:D9"/>
    <mergeCell ref="A4:D4"/>
    <mergeCell ref="A6:D6"/>
    <mergeCell ref="A8:D8"/>
    <mergeCell ref="E6:G6"/>
    <mergeCell ref="A40:D40"/>
    <mergeCell ref="G19:J19"/>
    <mergeCell ref="G20:J20"/>
    <mergeCell ref="G21:J21"/>
    <mergeCell ref="G22:J22"/>
    <mergeCell ref="A20:D20"/>
    <mergeCell ref="A21:D21"/>
    <mergeCell ref="A22:D22"/>
    <mergeCell ref="A23:D23"/>
    <mergeCell ref="A24:D24"/>
    <mergeCell ref="A25:D25"/>
    <mergeCell ref="A31:D31"/>
    <mergeCell ref="A32:D32"/>
    <mergeCell ref="A33:D33"/>
    <mergeCell ref="A34:D34"/>
    <mergeCell ref="A35:D35"/>
    <mergeCell ref="G23:J23"/>
    <mergeCell ref="G24:J24"/>
    <mergeCell ref="A26:D26"/>
    <mergeCell ref="G36:J36"/>
    <mergeCell ref="G31:J31"/>
    <mergeCell ref="G32:J32"/>
    <mergeCell ref="G33:J33"/>
    <mergeCell ref="G34:J34"/>
    <mergeCell ref="G35:J35"/>
    <mergeCell ref="A36:D36"/>
    <mergeCell ref="A37:D37"/>
    <mergeCell ref="A38:D38"/>
    <mergeCell ref="A39:D39"/>
    <mergeCell ref="E105:F105"/>
    <mergeCell ref="E106:F106"/>
    <mergeCell ref="J101:K101"/>
    <mergeCell ref="J102:K102"/>
    <mergeCell ref="J103:K103"/>
    <mergeCell ref="J104:K104"/>
    <mergeCell ref="J105:K105"/>
    <mergeCell ref="E101:F101"/>
    <mergeCell ref="E102:F102"/>
    <mergeCell ref="E103:F103"/>
    <mergeCell ref="A64:B64"/>
    <mergeCell ref="E64:F64"/>
    <mergeCell ref="A65:B65"/>
    <mergeCell ref="E65:F65"/>
    <mergeCell ref="A66:B66"/>
    <mergeCell ref="E66:F66"/>
    <mergeCell ref="E67:F67"/>
    <mergeCell ref="A72:G72"/>
    <mergeCell ref="E104:F104"/>
    <mergeCell ref="E96:G96"/>
    <mergeCell ref="A84:B84"/>
    <mergeCell ref="A85:B85"/>
    <mergeCell ref="E86:G86"/>
    <mergeCell ref="E80:G80"/>
    <mergeCell ref="E83:G83"/>
    <mergeCell ref="E84:G84"/>
    <mergeCell ref="E85:G85"/>
    <mergeCell ref="A81:B81"/>
    <mergeCell ref="E81:G81"/>
    <mergeCell ref="A82:B82"/>
    <mergeCell ref="A73:G73"/>
    <mergeCell ref="A74:G74"/>
    <mergeCell ref="A78:B79"/>
    <mergeCell ref="E78:G79"/>
    <mergeCell ref="B89:D89"/>
    <mergeCell ref="E89:G89"/>
    <mergeCell ref="E90:G90"/>
    <mergeCell ref="E91:G91"/>
    <mergeCell ref="E92:G92"/>
    <mergeCell ref="E93:G93"/>
    <mergeCell ref="E94:G94"/>
    <mergeCell ref="E95:G95"/>
    <mergeCell ref="B90:D90"/>
    <mergeCell ref="B91:D91"/>
    <mergeCell ref="B92:D92"/>
    <mergeCell ref="B93:D93"/>
    <mergeCell ref="B94:D94"/>
    <mergeCell ref="B95:D95"/>
    <mergeCell ref="I89:J89"/>
    <mergeCell ref="I90:J90"/>
    <mergeCell ref="I91:J91"/>
    <mergeCell ref="I92:J92"/>
    <mergeCell ref="I93:J93"/>
    <mergeCell ref="I94:J94"/>
    <mergeCell ref="I95:J95"/>
    <mergeCell ref="E4:G4"/>
    <mergeCell ref="E5:G5"/>
    <mergeCell ref="H4:K4"/>
    <mergeCell ref="H5:K5"/>
    <mergeCell ref="H6:K6"/>
    <mergeCell ref="H7:K7"/>
    <mergeCell ref="J8:K8"/>
    <mergeCell ref="J9:K9"/>
    <mergeCell ref="H8:I8"/>
    <mergeCell ref="H9:I9"/>
    <mergeCell ref="E8:G8"/>
    <mergeCell ref="E9:G9"/>
    <mergeCell ref="E63:F63"/>
    <mergeCell ref="G37:J37"/>
    <mergeCell ref="G38:J38"/>
    <mergeCell ref="G39:J39"/>
    <mergeCell ref="G40:J40"/>
  </mergeCells>
  <phoneticPr fontId="5" type="noConversion"/>
  <printOptions horizontalCentered="1" verticalCentered="1"/>
  <pageMargins left="0.25" right="0.25" top="0.25" bottom="0.219444444444444" header="0" footer="0"/>
  <pageSetup scale="72" fitToHeight="3" orientation="portrait" r:id="rId1"/>
  <headerFooter alignWithMargins="0"/>
  <rowBreaks count="1" manualBreakCount="1">
    <brk id="49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ED478F77258D459849011BF560E258" ma:contentTypeVersion="16" ma:contentTypeDescription="Create a new document." ma:contentTypeScope="" ma:versionID="6773d3e925460fcf5416f25dfce684a4">
  <xsd:schema xmlns:xsd="http://www.w3.org/2001/XMLSchema" xmlns:xs="http://www.w3.org/2001/XMLSchema" xmlns:p="http://schemas.microsoft.com/office/2006/metadata/properties" xmlns:ns2="efed2bd6-5f0b-48dd-a402-dfac0599cb86" xmlns:ns3="0b898a27-b249-4953-87d6-1bddf607227c" targetNamespace="http://schemas.microsoft.com/office/2006/metadata/properties" ma:root="true" ma:fieldsID="fa9633469a2ced2e32e65c2e82a7234b" ns2:_="" ns3:_="">
    <xsd:import namespace="efed2bd6-5f0b-48dd-a402-dfac0599cb86"/>
    <xsd:import namespace="0b898a27-b249-4953-87d6-1bddf60722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ed2bd6-5f0b-48dd-a402-dfac0599cb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e948f69-fee1-4c15-abe9-ebd0fc5fcd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98a27-b249-4953-87d6-1bddf607227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304258a-811c-493b-8cda-7b5cad747d61}" ma:internalName="TaxCatchAll" ma:showField="CatchAllData" ma:web="0b898a27-b249-4953-87d6-1bddf60722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ed2bd6-5f0b-48dd-a402-dfac0599cb86">
      <Terms xmlns="http://schemas.microsoft.com/office/infopath/2007/PartnerControls"/>
    </lcf76f155ced4ddcb4097134ff3c332f>
    <TaxCatchAll xmlns="0b898a27-b249-4953-87d6-1bddf607227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0A49FE-8E7E-46B1-B56F-D7CC23128A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ed2bd6-5f0b-48dd-a402-dfac0599cb86"/>
    <ds:schemaRef ds:uri="0b898a27-b249-4953-87d6-1bddf60722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B0706E-C4A4-4B07-97C7-88D492B3F5BF}">
  <ds:schemaRefs>
    <ds:schemaRef ds:uri="http://schemas.microsoft.com/office/2006/metadata/properties"/>
    <ds:schemaRef ds:uri="http://schemas.microsoft.com/office/infopath/2007/PartnerControls"/>
    <ds:schemaRef ds:uri="efed2bd6-5f0b-48dd-a402-dfac0599cb86"/>
    <ds:schemaRef ds:uri="0b898a27-b249-4953-87d6-1bddf607227c"/>
  </ds:schemaRefs>
</ds:datastoreItem>
</file>

<file path=customXml/itemProps3.xml><?xml version="1.0" encoding="utf-8"?>
<ds:datastoreItem xmlns:ds="http://schemas.openxmlformats.org/officeDocument/2006/customXml" ds:itemID="{8207DC0F-54CF-4766-AD61-490936B25B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dan.rollins</dc:creator>
  <cp:keywords/>
  <dc:description/>
  <cp:lastModifiedBy>Emily Lochner</cp:lastModifiedBy>
  <cp:lastPrinted>2025-10-06T19:46:26Z</cp:lastPrinted>
  <dcterms:created xsi:type="dcterms:W3CDTF">2003-01-17T19:25:09Z</dcterms:created>
  <dcterms:modified xsi:type="dcterms:W3CDTF">2025-11-10T17:21:17Z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0x01010003ED478F77258D459849011BF560E258</vt:lpwstr>
  </property>
  <property fmtid="{D5CDD505-2E9C-101B-9397-08002B2CF9AE}" pid="3" name="MediaServiceImageTags">
    <vt:lpwstr/>
  </property>
</Properties>
</file>